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0" windowWidth="9720" windowHeight="4080" activeTab="11"/>
  </bookViews>
  <sheets>
    <sheet name="прил 1 техв" sheetId="1" r:id="rId1"/>
    <sheet name="прил 1 норильск" sheetId="2" r:id="rId2"/>
    <sheet name="прил 1 дудинка)" sheetId="3" r:id="rId3"/>
    <sheet name="пр2 техв" sheetId="4" r:id="rId4"/>
    <sheet name="пр 2 Норильск" sheetId="5" r:id="rId5"/>
    <sheet name="пр2 Дудинка" sheetId="6" r:id="rId6"/>
    <sheet name="прил 3" sheetId="7" r:id="rId7"/>
    <sheet name="прил 3 Нор" sheetId="8" r:id="rId8"/>
    <sheet name="пр3Дуд" sheetId="9" r:id="rId9"/>
    <sheet name="пр4 норильск" sheetId="10" r:id="rId10"/>
    <sheet name="пр4 Дуд" sheetId="11" r:id="rId11"/>
    <sheet name="прил.7" sheetId="12" r:id="rId12"/>
  </sheets>
  <externalReferences>
    <externalReference r:id="rId15"/>
  </externalReferences>
  <definedNames>
    <definedName name="_xlnm.Print_Titles" localSheetId="2">'прил 1 дудинка)'!$6:$8</definedName>
    <definedName name="_xlnm.Print_Area" localSheetId="4">'пр 2 Норильск'!$A$1:$E$20</definedName>
    <definedName name="_xlnm.Print_Area" localSheetId="5">'пр2 Дудинка'!$A$1:$E$20</definedName>
    <definedName name="_xlnm.Print_Area" localSheetId="3">'пр2 техв'!$A$1:$E$17</definedName>
    <definedName name="_xlnm.Print_Area" localSheetId="10">'пр4 Дуд'!$A$1:$E$17</definedName>
    <definedName name="_xlnm.Print_Area" localSheetId="9">'пр4 норильск'!$A$1:$E$17</definedName>
    <definedName name="_xlnm.Print_Area" localSheetId="11">'прил.7'!$A$1:$E$16</definedName>
    <definedName name="стокиобъем11" localSheetId="10">#REF!</definedName>
    <definedName name="стокиобъем11" localSheetId="9">#REF!</definedName>
    <definedName name="стокиобъем11" localSheetId="11">#REF!</definedName>
    <definedName name="стокиобъем11">#REF!</definedName>
    <definedName name="стокиобъем12" localSheetId="10">#REF!</definedName>
    <definedName name="стокиобъем12" localSheetId="9">#REF!</definedName>
    <definedName name="стокиобъем12" localSheetId="11">#REF!</definedName>
    <definedName name="стокиобъем12">#REF!</definedName>
    <definedName name="стокитариф11" localSheetId="10">#REF!</definedName>
    <definedName name="стокитариф11" localSheetId="9">#REF!</definedName>
    <definedName name="стокитариф11" localSheetId="11">#REF!</definedName>
    <definedName name="стокитариф11">#REF!</definedName>
    <definedName name="стокитариф12" localSheetId="10">#REF!</definedName>
    <definedName name="стокитариф12" localSheetId="9">#REF!</definedName>
    <definedName name="стокитариф12" localSheetId="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<sst xmlns="http://schemas.openxmlformats.org/spreadsheetml/2006/main" count="522" uniqueCount="163">
  <si>
    <t>Наименование показателей</t>
  </si>
  <si>
    <t>3.1.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</si>
  <si>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</si>
  <si>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</si>
  <si>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</si>
  <si>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</si>
  <si>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</si>
  <si>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</si>
  <si>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</si>
  <si>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</si>
  <si>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</si>
  <si>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</si>
  <si>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</si>
  <si>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</si>
  <si>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</si>
  <si>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</si>
  <si>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Итого расходов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</si>
  <si>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</si>
  <si>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</si>
  <si>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</si>
  <si>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</si>
  <si>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</si>
  <si>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</si>
  <si>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</si>
  <si>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</si>
  <si>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</si>
  <si>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</si>
  <si>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</si>
  <si>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</si>
  <si>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</si>
  <si>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</si>
  <si>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</si>
  <si>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</si>
  <si>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</si>
  <si>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</si>
  <si>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</si>
  <si>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</si>
  <si>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</si>
  <si>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</si>
  <si>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</si>
  <si>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</si>
  <si>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</si>
  <si>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</si>
  <si>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</si>
  <si>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</si>
  <si>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</si>
  <si>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</si>
  <si>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</si>
  <si>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</si>
  <si>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</si>
  <si>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</si>
  <si>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</si>
  <si>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</si>
  <si>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</si>
  <si>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</si>
  <si>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</si>
  <si>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</si>
  <si>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</si>
  <si>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</si>
  <si>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</si>
  <si>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</si>
  <si>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</si>
  <si>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</si>
  <si>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</si>
  <si>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</si>
  <si>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</si>
  <si>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</si>
  <si>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</si>
  <si>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</si>
  <si>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</si>
  <si>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</si>
  <si>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</si>
  <si>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</si>
  <si>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</si>
  <si>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</si>
  <si>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</si>
  <si>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</si>
  <si>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</si>
  <si>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</si>
  <si>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</si>
  <si>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</si>
  <si>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</si>
  <si>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</si>
  <si>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</si>
  <si>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</si>
  <si>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</si>
  <si>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</si>
  <si>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</si>
  <si>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</si>
  <si>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</si>
  <si>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</si>
  <si>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</si>
  <si>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</si>
  <si>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</si>
  <si>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</si>
  <si>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</si>
  <si>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</si>
  <si>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</si>
  <si>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</si>
  <si>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</si>
  <si>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</si>
  <si>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</si>
  <si>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</si>
  <si>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</si>
  <si>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</si>
  <si>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</si>
  <si>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</si>
  <si>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</si>
  <si>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</si>
  <si>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</si>
  <si>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</si>
  <si>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</si>
  <si>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</si>
  <si>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</si>
  <si>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</si>
  <si>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</si>
  <si>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</si>
  <si>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</si>
  <si>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</si>
  <si>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</si>
  <si>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</si>
  <si>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</si>
  <si>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</si>
  <si>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Факт 2012 год</t>
  </si>
  <si>
    <t>План 2014 год</t>
  </si>
  <si>
    <t>Анализ основных технико – экономических показателей открытого акционерного общества  «Норильско- Таймырская     энергетическая   компания»  (г. Норильск, ИНН 2457058356)</t>
  </si>
  <si>
    <t>Приложение № 1 к экспертному заключению по делу № 87-13в</t>
  </si>
  <si>
    <t>Техническая вода</t>
  </si>
  <si>
    <t>Приложение № 2 к экспертному заключению по делу № 87-13в</t>
  </si>
  <si>
    <t xml:space="preserve">Расходы, учтенные и неучтенные при расчете тарифа  на техническую воду открытого акционерного общества  «Норильско- Таймырская     энергетическая   компания»  (г. Норильск,  ИНН 2457058356) </t>
  </si>
  <si>
    <t>Питьевая вода г. Норильск</t>
  </si>
  <si>
    <t>сернокислый алюминий</t>
  </si>
  <si>
    <t>мг/л</t>
  </si>
  <si>
    <t>хлор в гипохлориде</t>
  </si>
  <si>
    <t>16.3.</t>
  </si>
  <si>
    <t>кремнефтористый натрий</t>
  </si>
  <si>
    <t xml:space="preserve">теплоэнергию </t>
  </si>
  <si>
    <t xml:space="preserve">воду </t>
  </si>
  <si>
    <t>Приложение № 1 к экспертному заключению по делу № 88-13в</t>
  </si>
  <si>
    <t>Приложение № 1 к экспертному заключению по делу № 86-13в</t>
  </si>
  <si>
    <t>Приложение № 2 к экспертному заключению по делу № 86-13в</t>
  </si>
  <si>
    <t xml:space="preserve"> Экономически обоснованные расходы предыдущих периодов регулирования (  в соответствии с приказом ФСТ № 199-э 07.03.2013)</t>
  </si>
  <si>
    <t>Питьевая вода (Таймырский район)</t>
  </si>
  <si>
    <t>Приложение № 2 к экспертному заключению по делу № 88-13в</t>
  </si>
  <si>
    <t>Приложение № 3 к экспертному заключению по делу № 87-13в</t>
  </si>
  <si>
    <t xml:space="preserve">Величина прибыли, необходимой для эффективного функционирования          открытого акционерного общества  «Норильско- Таймырская     энергетическая   компания»  (г. Норильск,  ИНН 2457058356)                                                                                         </t>
  </si>
  <si>
    <t>Приложение № 3 к экспертному заключению по делу № 86-13в</t>
  </si>
  <si>
    <t>Приложение № 3 к экспертному заключению по делу № 88-13в</t>
  </si>
  <si>
    <t>Налоги, сборы, платежи (налог на имущество)</t>
  </si>
  <si>
    <t>Приложение № 4
к экспертному заключению 
по делу № 86-13в</t>
  </si>
  <si>
    <t xml:space="preserve">Целевые показатели деятельности  открытого акционерного общества  «Норильско- Таймырская     энергетическая   компания»  (г. Норильск,  ИНН 2457058356)    
</t>
  </si>
  <si>
    <t>Приложение № 4
к экспертному заключению 
по делу № 88-13в</t>
  </si>
  <si>
    <t xml:space="preserve">Тарифы на питьевую и техническую воду для потребителей  открытого акционерного общества  «Норильско- Таймырская     энергетическая   компания»  (г. Норильск,  ИНН 2457058356)    </t>
  </si>
  <si>
    <t>Приложение № 7
к экспертному заключению 
по делу № 86-13в;  87-13в;                       88-13В</t>
  </si>
  <si>
    <t xml:space="preserve">Расходы, учтенные и неучтенные при расчете тарифа  на  питьевую  воду открытого акционерного общества  «Норильско- Таймырская     энергетическая   компания»  (г. Норильск,  ИНН 2457058356) </t>
  </si>
  <si>
    <t xml:space="preserve">Расходы, учтенные и неучтенные при расчете тарифа  на  питьевую воду открытого акционерного общества  «Норильско- Таймырская     энергетическая   компания»  (г. Норильск,  ИНН 2457058356) </t>
  </si>
  <si>
    <t>Питьевая вода (МО г. Норильск, п. Светлогорск Туруханского района)</t>
  </si>
  <si>
    <t>Питьевая вода (МО г. Дудинка)</t>
  </si>
  <si>
    <t>Питьевая вода (г. Дудинка)</t>
  </si>
  <si>
    <t>Питьевая вода (МО г. Норильскп, Светлогорск Туруханского района)</t>
  </si>
  <si>
    <t>Питьевая вода (Дудинка)</t>
  </si>
  <si>
    <t>Техническая вода (МО г. Норильск)</t>
  </si>
  <si>
    <t>Питьевая вода (МО  г. Норильск, п.  Светлогорск Туруханского района)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</si>
</sst>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4" xfId="53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wrapText="1"/>
      <protection/>
    </xf>
    <xf numFmtId="0" fontId="1" fillId="0" borderId="10" xfId="0" applyFont="1" applyBorder="1" applyAlignment="1">
      <alignment vertical="center" wrapText="1"/>
    </xf>
    <xf numFmtId="0" fontId="5" fillId="0" borderId="10" xfId="59" applyFont="1" applyBorder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2" fontId="5" fillId="0" borderId="10" xfId="59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8" fillId="0" borderId="10" xfId="57" applyFont="1" applyBorder="1" applyAlignment="1">
      <alignment horizontal="center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5" fillId="0" borderId="15" xfId="59" applyFont="1" applyBorder="1" applyAlignment="1">
      <alignment horizontal="left" vertical="center" wrapText="1"/>
      <protection/>
    </xf>
    <xf numFmtId="0" fontId="5" fillId="0" borderId="16" xfId="59" applyFont="1" applyBorder="1" applyAlignment="1">
      <alignment horizontal="left" vertical="center" wrapText="1"/>
      <protection/>
    </xf>
    <xf numFmtId="0" fontId="5" fillId="0" borderId="17" xfId="59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15" xfId="57" applyFont="1" applyBorder="1" applyAlignment="1">
      <alignment horizontal="left"/>
      <protection/>
    </xf>
    <xf numFmtId="0" fontId="8" fillId="0" borderId="16" xfId="57" applyFont="1" applyBorder="1" applyAlignment="1">
      <alignment horizontal="left"/>
      <protection/>
    </xf>
    <xf numFmtId="0" fontId="8" fillId="0" borderId="17" xfId="57" applyFont="1" applyBorder="1" applyAlignment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 vertical="center"/>
      <protection/>
    </xf>
    <xf numFmtId="2" fontId="5" fillId="0" borderId="10" xfId="59" applyNumberFormat="1" applyFont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view="pageBreakPreview" zoomScale="60" zoomScalePageLayoutView="0" workbookViewId="0" topLeftCell="A19">
      <selection activeCell="H36" sqref="H36"/>
    </sheetView>
  </sheetViews>
  <sheetFormatPr defaultColWidth="39.8515625" defaultRowHeight="12.75"/>
  <cols>
    <col min="1" max="1" width="7.28125" style="60" customWidth="1"/>
    <col min="2" max="2" width="34.8515625" style="60" customWidth="1"/>
    <col min="3" max="3" width="14.00390625" style="60" customWidth="1"/>
    <col min="4" max="4" width="14.421875" style="60" customWidth="1"/>
    <col min="5" max="5" width="15.00390625" style="60" customWidth="1"/>
    <col min="6" max="16384" width="39.8515625" style="60" customWidth="1"/>
  </cols>
  <sheetData>
    <row r="2" spans="1:5" ht="48" customHeight="1">
      <c r="A2" s="14"/>
      <c r="B2" s="14"/>
      <c r="C2" s="85" t="s">
        <v>126</v>
      </c>
      <c r="D2" s="85"/>
      <c r="E2" s="85"/>
    </row>
    <row r="3" spans="1:6" ht="70.5" customHeight="1">
      <c r="A3" s="85" t="s">
        <v>125</v>
      </c>
      <c r="B3" s="85"/>
      <c r="C3" s="85"/>
      <c r="D3" s="85"/>
      <c r="E3" s="85"/>
      <c r="F3" s="46" t="s">
        <v>82</v>
      </c>
    </row>
    <row r="4" spans="1:6" ht="12" customHeight="1">
      <c r="A4" s="15"/>
      <c r="B4" s="86"/>
      <c r="C4" s="86"/>
      <c r="D4" s="86"/>
      <c r="E4" s="86"/>
      <c r="F4" s="17"/>
    </row>
    <row r="5" ht="18.75">
      <c r="C5" s="16"/>
    </row>
    <row r="6" spans="1:5" ht="15" customHeight="1">
      <c r="A6" s="87" t="s">
        <v>24</v>
      </c>
      <c r="B6" s="87" t="s">
        <v>30</v>
      </c>
      <c r="C6" s="87" t="s">
        <v>31</v>
      </c>
      <c r="D6" s="90" t="s">
        <v>73</v>
      </c>
      <c r="E6" s="91"/>
    </row>
    <row r="7" spans="1:5" ht="18" customHeight="1">
      <c r="A7" s="88"/>
      <c r="B7" s="88"/>
      <c r="C7" s="88"/>
      <c r="D7" s="87" t="s">
        <v>37</v>
      </c>
      <c r="E7" s="87" t="s">
        <v>38</v>
      </c>
    </row>
    <row r="8" spans="1:5" ht="18" customHeight="1">
      <c r="A8" s="89"/>
      <c r="B8" s="89"/>
      <c r="C8" s="89"/>
      <c r="D8" s="89"/>
      <c r="E8" s="89"/>
    </row>
    <row r="9" spans="1:5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21.75" customHeight="1">
      <c r="A10" s="61"/>
      <c r="B10" s="82" t="s">
        <v>127</v>
      </c>
      <c r="C10" s="83"/>
      <c r="D10" s="83"/>
      <c r="E10" s="84"/>
    </row>
    <row r="11" spans="1:5" ht="31.5">
      <c r="A11" s="54">
        <v>1</v>
      </c>
      <c r="B11" s="54" t="s">
        <v>39</v>
      </c>
      <c r="C11" s="61" t="s">
        <v>45</v>
      </c>
      <c r="D11" s="61">
        <v>177.04</v>
      </c>
      <c r="E11" s="61">
        <v>177.04</v>
      </c>
    </row>
    <row r="12" spans="1:5" ht="47.25">
      <c r="A12" s="54">
        <v>2</v>
      </c>
      <c r="B12" s="54" t="s">
        <v>40</v>
      </c>
      <c r="C12" s="61" t="s">
        <v>46</v>
      </c>
      <c r="D12" s="61">
        <v>0</v>
      </c>
      <c r="E12" s="61">
        <v>0</v>
      </c>
    </row>
    <row r="13" spans="1:5" ht="31.5">
      <c r="A13" s="54">
        <v>3</v>
      </c>
      <c r="B13" s="54" t="s">
        <v>41</v>
      </c>
      <c r="C13" s="61" t="s">
        <v>46</v>
      </c>
      <c r="D13" s="61">
        <v>1</v>
      </c>
      <c r="E13" s="61">
        <v>1</v>
      </c>
    </row>
    <row r="14" spans="1:5" ht="47.25">
      <c r="A14" s="54">
        <v>4</v>
      </c>
      <c r="B14" s="54" t="s">
        <v>42</v>
      </c>
      <c r="C14" s="61" t="s">
        <v>46</v>
      </c>
      <c r="D14" s="61">
        <v>10</v>
      </c>
      <c r="E14" s="61">
        <v>10</v>
      </c>
    </row>
    <row r="15" spans="1:5" ht="33" customHeight="1">
      <c r="A15" s="54">
        <v>5</v>
      </c>
      <c r="B15" s="54" t="s">
        <v>43</v>
      </c>
      <c r="C15" s="61" t="s">
        <v>47</v>
      </c>
      <c r="D15" s="61">
        <v>810</v>
      </c>
      <c r="E15" s="61">
        <v>810</v>
      </c>
    </row>
    <row r="16" spans="1:5" ht="22.5" customHeight="1">
      <c r="A16" s="54">
        <v>6</v>
      </c>
      <c r="B16" s="54" t="s">
        <v>44</v>
      </c>
      <c r="C16" s="61" t="s">
        <v>47</v>
      </c>
      <c r="D16" s="61">
        <v>347.7</v>
      </c>
      <c r="E16" s="61">
        <v>347.7</v>
      </c>
    </row>
    <row r="17" spans="1:5" ht="48" customHeight="1">
      <c r="A17" s="54">
        <v>7</v>
      </c>
      <c r="B17" s="54" t="s">
        <v>105</v>
      </c>
      <c r="C17" s="61" t="s">
        <v>32</v>
      </c>
      <c r="D17" s="61">
        <v>126909.28</v>
      </c>
      <c r="E17" s="61">
        <v>126909.28</v>
      </c>
    </row>
    <row r="18" spans="1:5" ht="22.5" customHeight="1">
      <c r="A18" s="54" t="s">
        <v>14</v>
      </c>
      <c r="B18" s="65" t="s">
        <v>106</v>
      </c>
      <c r="C18" s="61" t="s">
        <v>32</v>
      </c>
      <c r="D18" s="61">
        <f>D17</f>
        <v>126909.28</v>
      </c>
      <c r="E18" s="61">
        <v>126909.28</v>
      </c>
    </row>
    <row r="19" spans="1:5" ht="19.5" customHeight="1">
      <c r="A19" s="54" t="s">
        <v>15</v>
      </c>
      <c r="B19" s="66" t="s">
        <v>107</v>
      </c>
      <c r="C19" s="61" t="s">
        <v>32</v>
      </c>
      <c r="D19" s="61">
        <v>0</v>
      </c>
      <c r="E19" s="61">
        <v>0</v>
      </c>
    </row>
    <row r="20" spans="1:5" ht="39" customHeight="1">
      <c r="A20" s="54">
        <v>8</v>
      </c>
      <c r="B20" s="52" t="s">
        <v>100</v>
      </c>
      <c r="C20" s="61" t="s">
        <v>32</v>
      </c>
      <c r="D20" s="61">
        <v>0</v>
      </c>
      <c r="E20" s="61">
        <v>0</v>
      </c>
    </row>
    <row r="21" spans="1:5" ht="39" customHeight="1">
      <c r="A21" s="54">
        <v>9</v>
      </c>
      <c r="B21" s="52" t="s">
        <v>108</v>
      </c>
      <c r="C21" s="61" t="s">
        <v>32</v>
      </c>
      <c r="D21" s="61"/>
      <c r="E21" s="61"/>
    </row>
    <row r="22" spans="1:5" ht="31.5">
      <c r="A22" s="54">
        <v>10</v>
      </c>
      <c r="B22" s="54" t="s">
        <v>111</v>
      </c>
      <c r="C22" s="61" t="s">
        <v>32</v>
      </c>
      <c r="D22" s="62">
        <v>126909.28</v>
      </c>
      <c r="E22" s="61">
        <v>126909.28</v>
      </c>
    </row>
    <row r="23" spans="1:5" ht="15.75">
      <c r="A23" s="54" t="s">
        <v>87</v>
      </c>
      <c r="B23" s="67" t="s">
        <v>109</v>
      </c>
      <c r="C23" s="61" t="s">
        <v>32</v>
      </c>
      <c r="D23" s="62">
        <f>D22</f>
        <v>126909.28</v>
      </c>
      <c r="E23" s="61">
        <v>126909.28</v>
      </c>
    </row>
    <row r="24" spans="1:5" ht="15.75">
      <c r="A24" s="54" t="s">
        <v>88</v>
      </c>
      <c r="B24" s="67" t="s">
        <v>110</v>
      </c>
      <c r="C24" s="61" t="s">
        <v>32</v>
      </c>
      <c r="D24" s="62">
        <v>0</v>
      </c>
      <c r="E24" s="61">
        <v>0</v>
      </c>
    </row>
    <row r="25" spans="1:5" ht="34.5" customHeight="1">
      <c r="A25" s="54">
        <v>11</v>
      </c>
      <c r="B25" s="67" t="s">
        <v>112</v>
      </c>
      <c r="C25" s="61" t="s">
        <v>32</v>
      </c>
      <c r="D25" s="62"/>
      <c r="E25" s="61"/>
    </row>
    <row r="26" spans="1:5" ht="31.5">
      <c r="A26" s="54">
        <v>12</v>
      </c>
      <c r="B26" s="54" t="s">
        <v>33</v>
      </c>
      <c r="C26" s="61" t="s">
        <v>32</v>
      </c>
      <c r="D26" s="62">
        <v>13000</v>
      </c>
      <c r="E26" s="62">
        <v>13000</v>
      </c>
    </row>
    <row r="27" spans="1:5" ht="15.75">
      <c r="A27" s="54">
        <v>13</v>
      </c>
      <c r="B27" s="52" t="s">
        <v>113</v>
      </c>
      <c r="C27" s="61" t="s">
        <v>32</v>
      </c>
      <c r="D27" s="62"/>
      <c r="E27" s="62"/>
    </row>
    <row r="28" spans="1:5" ht="15.75">
      <c r="A28" s="54" t="s">
        <v>92</v>
      </c>
      <c r="B28" s="52" t="s">
        <v>78</v>
      </c>
      <c r="C28" s="61" t="s">
        <v>32</v>
      </c>
      <c r="D28" s="62">
        <v>0</v>
      </c>
      <c r="E28" s="62">
        <v>0</v>
      </c>
    </row>
    <row r="29" spans="1:5" ht="15.75">
      <c r="A29" s="63" t="s">
        <v>114</v>
      </c>
      <c r="B29" s="52" t="s">
        <v>85</v>
      </c>
      <c r="C29" s="61" t="s">
        <v>32</v>
      </c>
      <c r="D29" s="62">
        <v>0</v>
      </c>
      <c r="E29" s="62">
        <v>0</v>
      </c>
    </row>
    <row r="30" spans="1:5" ht="15.75">
      <c r="A30" s="54" t="s">
        <v>93</v>
      </c>
      <c r="B30" s="52" t="s">
        <v>34</v>
      </c>
      <c r="C30" s="61" t="s">
        <v>32</v>
      </c>
      <c r="D30" s="62">
        <v>76470.13</v>
      </c>
      <c r="E30" s="62">
        <v>76470.13</v>
      </c>
    </row>
    <row r="31" spans="1:5" ht="15.75">
      <c r="A31" s="54" t="s">
        <v>94</v>
      </c>
      <c r="B31" s="52" t="s">
        <v>79</v>
      </c>
      <c r="C31" s="61" t="s">
        <v>32</v>
      </c>
      <c r="D31" s="62">
        <v>147.36</v>
      </c>
      <c r="E31" s="62">
        <v>147.36</v>
      </c>
    </row>
    <row r="32" spans="1:5" ht="15.75">
      <c r="A32" s="54" t="s">
        <v>115</v>
      </c>
      <c r="B32" s="52" t="s">
        <v>85</v>
      </c>
      <c r="C32" s="61" t="s">
        <v>32</v>
      </c>
      <c r="D32" s="62">
        <v>125.54</v>
      </c>
      <c r="E32" s="62">
        <v>125.54</v>
      </c>
    </row>
    <row r="33" spans="1:5" ht="15.75">
      <c r="A33" s="54" t="s">
        <v>95</v>
      </c>
      <c r="B33" s="52" t="s">
        <v>80</v>
      </c>
      <c r="C33" s="61" t="s">
        <v>32</v>
      </c>
      <c r="D33" s="62">
        <v>37290.79</v>
      </c>
      <c r="E33" s="62">
        <v>37290.79</v>
      </c>
    </row>
    <row r="34" spans="1:5" ht="15.75">
      <c r="A34" s="54" t="s">
        <v>116</v>
      </c>
      <c r="B34" s="52" t="s">
        <v>85</v>
      </c>
      <c r="C34" s="61" t="s">
        <v>32</v>
      </c>
      <c r="D34" s="62">
        <v>18840.06</v>
      </c>
      <c r="E34" s="62">
        <v>18840.06</v>
      </c>
    </row>
    <row r="35" spans="1:5" ht="15.75">
      <c r="A35" s="54">
        <v>14</v>
      </c>
      <c r="B35" s="55" t="s">
        <v>35</v>
      </c>
      <c r="C35" s="64" t="s">
        <v>36</v>
      </c>
      <c r="D35" s="1">
        <v>155311.5</v>
      </c>
      <c r="E35" s="1">
        <v>155311.5</v>
      </c>
    </row>
    <row r="36" spans="1:5" ht="60">
      <c r="A36" s="54">
        <v>15</v>
      </c>
      <c r="B36" s="55" t="s">
        <v>91</v>
      </c>
      <c r="C36" s="64"/>
      <c r="D36" s="62"/>
      <c r="E36" s="62"/>
    </row>
    <row r="37" spans="1:5" ht="15" customHeight="1">
      <c r="A37" s="54" t="s">
        <v>117</v>
      </c>
      <c r="B37" s="55" t="s">
        <v>104</v>
      </c>
      <c r="C37" s="64" t="s">
        <v>71</v>
      </c>
      <c r="D37" s="62">
        <v>0.33</v>
      </c>
      <c r="E37" s="62">
        <v>0.33</v>
      </c>
    </row>
    <row r="38" spans="1:5" ht="15.75" customHeight="1">
      <c r="A38" s="54" t="s">
        <v>101</v>
      </c>
      <c r="B38" s="55" t="s">
        <v>67</v>
      </c>
      <c r="C38" s="64" t="s">
        <v>71</v>
      </c>
      <c r="D38" s="62">
        <v>0</v>
      </c>
      <c r="E38" s="62">
        <v>0</v>
      </c>
    </row>
    <row r="39" spans="1:5" ht="15.75" customHeight="1">
      <c r="A39" s="54" t="s">
        <v>102</v>
      </c>
      <c r="B39" s="55" t="s">
        <v>68</v>
      </c>
      <c r="C39" s="64" t="s">
        <v>71</v>
      </c>
      <c r="D39" s="62">
        <v>0.89</v>
      </c>
      <c r="E39" s="62">
        <v>0.89</v>
      </c>
    </row>
    <row r="40" spans="1:5" ht="31.5">
      <c r="A40" s="54">
        <v>16</v>
      </c>
      <c r="B40" s="55" t="s">
        <v>89</v>
      </c>
      <c r="C40" s="55" t="s">
        <v>72</v>
      </c>
      <c r="D40" s="61">
        <v>0</v>
      </c>
      <c r="E40" s="61">
        <v>0</v>
      </c>
    </row>
    <row r="41" spans="1:5" ht="15.75" hidden="1">
      <c r="A41" s="54" t="s">
        <v>118</v>
      </c>
      <c r="B41" s="56" t="s">
        <v>90</v>
      </c>
      <c r="C41" s="55"/>
      <c r="D41" s="61"/>
      <c r="E41" s="61"/>
    </row>
    <row r="42" spans="1:5" ht="15.75" hidden="1">
      <c r="A42" s="54" t="s">
        <v>119</v>
      </c>
      <c r="B42" s="56"/>
      <c r="C42" s="55"/>
      <c r="D42" s="61"/>
      <c r="E42" s="61"/>
    </row>
    <row r="43" spans="1:5" ht="15.75">
      <c r="A43" s="45">
        <v>17</v>
      </c>
      <c r="B43" s="32" t="s">
        <v>54</v>
      </c>
      <c r="C43" s="31" t="s">
        <v>49</v>
      </c>
      <c r="D43" s="61">
        <v>105.6</v>
      </c>
      <c r="E43" s="61">
        <v>105.6</v>
      </c>
    </row>
    <row r="44" spans="1:5" ht="31.5">
      <c r="A44" s="54">
        <v>18</v>
      </c>
      <c r="B44" s="52" t="s">
        <v>86</v>
      </c>
      <c r="C44" s="52"/>
      <c r="D44" s="61"/>
      <c r="E44" s="61"/>
    </row>
    <row r="45" spans="1:5" ht="15.75">
      <c r="A45" s="52" t="s">
        <v>120</v>
      </c>
      <c r="B45" s="52" t="s">
        <v>84</v>
      </c>
      <c r="C45" s="61" t="s">
        <v>49</v>
      </c>
      <c r="D45" s="61">
        <v>107.3</v>
      </c>
      <c r="E45" s="61">
        <v>107.3</v>
      </c>
    </row>
    <row r="46" spans="1:5" ht="15.75">
      <c r="A46" s="52" t="s">
        <v>121</v>
      </c>
      <c r="B46" s="52" t="s">
        <v>136</v>
      </c>
      <c r="C46" s="61" t="s">
        <v>49</v>
      </c>
      <c r="D46" s="61">
        <v>104.2</v>
      </c>
      <c r="E46" s="61">
        <v>107.3</v>
      </c>
    </row>
    <row r="47" spans="1:5" ht="15.75">
      <c r="A47" s="52" t="s">
        <v>122</v>
      </c>
      <c r="B47" s="52" t="s">
        <v>137</v>
      </c>
      <c r="C47" s="61" t="s">
        <v>49</v>
      </c>
      <c r="D47" s="61">
        <v>105.4</v>
      </c>
      <c r="E47" s="61">
        <v>105.4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 topLeftCell="A1">
      <selection activeCell="F15" sqref="F15"/>
    </sheetView>
  </sheetViews>
  <sheetFormatPr defaultColWidth="9.140625" defaultRowHeight="12.75" outlineLevelCol="1"/>
  <cols>
    <col min="1" max="1" width="7.421875" style="33" customWidth="1"/>
    <col min="2" max="2" width="35.421875" style="33" customWidth="1"/>
    <col min="3" max="3" width="13.28125" style="33" customWidth="1"/>
    <col min="4" max="4" width="14.140625" style="33" customWidth="1" outlineLevel="1"/>
    <col min="5" max="5" width="14.140625" style="33" customWidth="1"/>
    <col min="6" max="6" width="38.00390625" style="33" customWidth="1"/>
    <col min="7" max="16384" width="9.140625" style="33" customWidth="1"/>
  </cols>
  <sheetData>
    <row r="1" spans="2:5" ht="58.5" customHeight="1">
      <c r="B1" s="34"/>
      <c r="C1" s="107" t="s">
        <v>149</v>
      </c>
      <c r="D1" s="107"/>
      <c r="E1" s="107"/>
    </row>
    <row r="2" spans="1:6" ht="18.75">
      <c r="A2" s="35"/>
      <c r="B2" s="36"/>
      <c r="C2" s="35"/>
      <c r="D2" s="35"/>
      <c r="E2" s="35"/>
      <c r="F2" s="46" t="s">
        <v>82</v>
      </c>
    </row>
    <row r="3" spans="1:6" ht="52.5" customHeight="1">
      <c r="A3" s="108" t="s">
        <v>150</v>
      </c>
      <c r="B3" s="108"/>
      <c r="C3" s="108"/>
      <c r="D3" s="108"/>
      <c r="E3" s="108"/>
      <c r="F3" s="44" t="s">
        <v>81</v>
      </c>
    </row>
    <row r="4" ht="18.75">
      <c r="B4" s="37"/>
    </row>
    <row r="5" spans="1:5" ht="24.75" customHeight="1">
      <c r="A5" s="109" t="s">
        <v>24</v>
      </c>
      <c r="B5" s="109" t="s">
        <v>30</v>
      </c>
      <c r="C5" s="109" t="s">
        <v>31</v>
      </c>
      <c r="D5" s="109" t="s">
        <v>123</v>
      </c>
      <c r="E5" s="109" t="s">
        <v>124</v>
      </c>
    </row>
    <row r="6" spans="1:5" ht="47.25" customHeight="1">
      <c r="A6" s="109"/>
      <c r="B6" s="109"/>
      <c r="C6" s="109"/>
      <c r="D6" s="109"/>
      <c r="E6" s="109"/>
    </row>
    <row r="7" spans="1:5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18" customHeight="1">
      <c r="A8" s="38"/>
      <c r="B8" s="104" t="s">
        <v>159</v>
      </c>
      <c r="C8" s="105"/>
      <c r="D8" s="105"/>
      <c r="E8" s="106"/>
    </row>
    <row r="9" spans="1:6" ht="31.5">
      <c r="A9" s="38">
        <v>1</v>
      </c>
      <c r="B9" s="39" t="s">
        <v>48</v>
      </c>
      <c r="C9" s="38" t="s">
        <v>49</v>
      </c>
      <c r="D9" s="38">
        <v>37.34</v>
      </c>
      <c r="E9" s="38">
        <v>36.4</v>
      </c>
      <c r="F9" s="44" t="s">
        <v>70</v>
      </c>
    </row>
    <row r="10" spans="1:5" ht="15.75">
      <c r="A10" s="38">
        <f>A9+1</f>
        <v>2</v>
      </c>
      <c r="B10" s="40" t="s">
        <v>50</v>
      </c>
      <c r="C10" s="38" t="s">
        <v>49</v>
      </c>
      <c r="D10" s="41">
        <v>23.08</v>
      </c>
      <c r="E10" s="41">
        <v>22.72</v>
      </c>
    </row>
    <row r="11" spans="1:5" ht="47.25">
      <c r="A11" s="38">
        <f>A10+1</f>
        <v>3</v>
      </c>
      <c r="B11" s="40" t="s">
        <v>63</v>
      </c>
      <c r="C11" s="38" t="s">
        <v>51</v>
      </c>
      <c r="D11" s="42">
        <v>954</v>
      </c>
      <c r="E11" s="38">
        <v>918</v>
      </c>
    </row>
    <row r="12" spans="1:5" ht="31.5">
      <c r="A12" s="38">
        <f>A11+1</f>
        <v>4</v>
      </c>
      <c r="B12" s="40" t="s">
        <v>52</v>
      </c>
      <c r="C12" s="38" t="s">
        <v>53</v>
      </c>
      <c r="D12" s="43">
        <v>8784</v>
      </c>
      <c r="E12" s="38">
        <v>8760</v>
      </c>
    </row>
    <row r="13" spans="1:5" ht="31.5">
      <c r="A13" s="38">
        <f>A12+1</f>
        <v>5</v>
      </c>
      <c r="B13" s="39" t="s">
        <v>64</v>
      </c>
      <c r="C13" s="38"/>
      <c r="D13" s="38"/>
      <c r="E13" s="38"/>
    </row>
    <row r="14" spans="1:6" ht="15.75">
      <c r="A14" s="38" t="s">
        <v>96</v>
      </c>
      <c r="B14" s="40" t="s">
        <v>66</v>
      </c>
      <c r="C14" s="38" t="s">
        <v>65</v>
      </c>
      <c r="D14" s="41">
        <v>1.1</v>
      </c>
      <c r="E14" s="38">
        <v>1.14</v>
      </c>
      <c r="F14" s="78"/>
    </row>
    <row r="15" spans="1:6" ht="15.75">
      <c r="A15" s="38" t="s">
        <v>97</v>
      </c>
      <c r="B15" s="40" t="s">
        <v>67</v>
      </c>
      <c r="C15" s="38" t="s">
        <v>65</v>
      </c>
      <c r="D15" s="41">
        <v>0.2</v>
      </c>
      <c r="E15" s="38">
        <v>0.24</v>
      </c>
      <c r="F15" s="78"/>
    </row>
    <row r="16" spans="1:6" ht="19.5" customHeight="1">
      <c r="A16" s="58" t="s">
        <v>98</v>
      </c>
      <c r="B16" s="40" t="s">
        <v>68</v>
      </c>
      <c r="C16" s="38" t="s">
        <v>65</v>
      </c>
      <c r="D16" s="41">
        <v>1</v>
      </c>
      <c r="E16" s="38">
        <v>1.04</v>
      </c>
      <c r="F16" s="78"/>
    </row>
    <row r="17" spans="1:6" ht="33.75" customHeight="1">
      <c r="A17" s="38" t="s">
        <v>12</v>
      </c>
      <c r="B17" s="40" t="s">
        <v>69</v>
      </c>
      <c r="C17" s="38" t="s">
        <v>49</v>
      </c>
      <c r="D17" s="41">
        <v>0</v>
      </c>
      <c r="E17" s="38">
        <v>20.86</v>
      </c>
      <c r="F17" s="78"/>
    </row>
  </sheetData>
  <sheetProtection/>
  <mergeCells count="8">
    <mergeCell ref="B8:E8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workbookViewId="0" topLeftCell="A1">
      <selection activeCell="J9" sqref="J9"/>
    </sheetView>
  </sheetViews>
  <sheetFormatPr defaultColWidth="9.140625" defaultRowHeight="12.75" outlineLevelCol="1"/>
  <cols>
    <col min="1" max="1" width="7.421875" style="33" customWidth="1"/>
    <col min="2" max="2" width="35.421875" style="33" customWidth="1"/>
    <col min="3" max="3" width="13.28125" style="33" customWidth="1"/>
    <col min="4" max="4" width="14.140625" style="33" customWidth="1" outlineLevel="1"/>
    <col min="5" max="5" width="14.140625" style="33" customWidth="1"/>
    <col min="6" max="6" width="38.00390625" style="33" customWidth="1"/>
    <col min="7" max="16384" width="9.140625" style="33" customWidth="1"/>
  </cols>
  <sheetData>
    <row r="1" spans="2:5" ht="58.5" customHeight="1">
      <c r="B1" s="34"/>
      <c r="C1" s="107" t="s">
        <v>151</v>
      </c>
      <c r="D1" s="107"/>
      <c r="E1" s="107"/>
    </row>
    <row r="2" spans="1:6" ht="18.75">
      <c r="A2" s="35"/>
      <c r="B2" s="36"/>
      <c r="C2" s="35"/>
      <c r="D2" s="35"/>
      <c r="E2" s="35"/>
      <c r="F2" s="46" t="s">
        <v>82</v>
      </c>
    </row>
    <row r="3" spans="1:6" ht="52.5" customHeight="1">
      <c r="A3" s="108" t="s">
        <v>150</v>
      </c>
      <c r="B3" s="108"/>
      <c r="C3" s="108"/>
      <c r="D3" s="108"/>
      <c r="E3" s="108"/>
      <c r="F3" s="44" t="s">
        <v>81</v>
      </c>
    </row>
    <row r="4" ht="18.75">
      <c r="B4" s="37"/>
    </row>
    <row r="5" spans="1:5" ht="24.75" customHeight="1">
      <c r="A5" s="109" t="s">
        <v>24</v>
      </c>
      <c r="B5" s="109" t="s">
        <v>30</v>
      </c>
      <c r="C5" s="109" t="s">
        <v>31</v>
      </c>
      <c r="D5" s="109" t="s">
        <v>123</v>
      </c>
      <c r="E5" s="109" t="s">
        <v>124</v>
      </c>
    </row>
    <row r="6" spans="1:5" ht="47.25" customHeight="1">
      <c r="A6" s="109"/>
      <c r="B6" s="109"/>
      <c r="C6" s="109"/>
      <c r="D6" s="109"/>
      <c r="E6" s="109"/>
    </row>
    <row r="7" spans="1:5" ht="18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5.5" customHeight="1">
      <c r="A8" s="38"/>
      <c r="B8" s="82" t="s">
        <v>158</v>
      </c>
      <c r="C8" s="83"/>
      <c r="D8" s="83"/>
      <c r="E8" s="84"/>
    </row>
    <row r="9" spans="1:6" ht="31.5">
      <c r="A9" s="38">
        <v>1</v>
      </c>
      <c r="B9" s="39" t="s">
        <v>48</v>
      </c>
      <c r="C9" s="38" t="s">
        <v>49</v>
      </c>
      <c r="D9" s="38">
        <v>15.83</v>
      </c>
      <c r="E9" s="38">
        <v>42.93</v>
      </c>
      <c r="F9" s="44" t="s">
        <v>70</v>
      </c>
    </row>
    <row r="10" spans="1:5" ht="15.75">
      <c r="A10" s="38">
        <f>A9+1</f>
        <v>2</v>
      </c>
      <c r="B10" s="40" t="s">
        <v>50</v>
      </c>
      <c r="C10" s="38" t="s">
        <v>49</v>
      </c>
      <c r="D10" s="41">
        <v>6.25</v>
      </c>
      <c r="E10" s="41">
        <v>10.24</v>
      </c>
    </row>
    <row r="11" spans="1:5" ht="47.25">
      <c r="A11" s="38">
        <f>A10+1</f>
        <v>3</v>
      </c>
      <c r="B11" s="40" t="s">
        <v>63</v>
      </c>
      <c r="C11" s="38" t="s">
        <v>51</v>
      </c>
      <c r="D11" s="42">
        <v>0</v>
      </c>
      <c r="E11" s="38">
        <v>0</v>
      </c>
    </row>
    <row r="12" spans="1:5" ht="31.5">
      <c r="A12" s="38">
        <f>A11+1</f>
        <v>4</v>
      </c>
      <c r="B12" s="40" t="s">
        <v>52</v>
      </c>
      <c r="C12" s="38" t="s">
        <v>53</v>
      </c>
      <c r="D12" s="43">
        <v>8784</v>
      </c>
      <c r="E12" s="38">
        <v>8760</v>
      </c>
    </row>
    <row r="13" spans="1:5" ht="31.5">
      <c r="A13" s="38">
        <f>A12+1</f>
        <v>5</v>
      </c>
      <c r="B13" s="39" t="s">
        <v>64</v>
      </c>
      <c r="C13" s="38"/>
      <c r="D13" s="38"/>
      <c r="E13" s="38"/>
    </row>
    <row r="14" spans="1:6" ht="15.75">
      <c r="A14" s="38" t="s">
        <v>96</v>
      </c>
      <c r="B14" s="40" t="s">
        <v>66</v>
      </c>
      <c r="C14" s="38" t="s">
        <v>65</v>
      </c>
      <c r="D14" s="41">
        <v>0.4</v>
      </c>
      <c r="E14" s="38">
        <v>0.33</v>
      </c>
      <c r="F14" s="79"/>
    </row>
    <row r="15" spans="1:6" ht="15.75">
      <c r="A15" s="38" t="s">
        <v>97</v>
      </c>
      <c r="B15" s="40" t="s">
        <v>67</v>
      </c>
      <c r="C15" s="38" t="s">
        <v>65</v>
      </c>
      <c r="D15" s="41">
        <v>0</v>
      </c>
      <c r="E15" s="38">
        <v>0</v>
      </c>
      <c r="F15" s="79"/>
    </row>
    <row r="16" spans="1:6" ht="19.5" customHeight="1">
      <c r="A16" s="58" t="s">
        <v>98</v>
      </c>
      <c r="B16" s="40" t="s">
        <v>68</v>
      </c>
      <c r="C16" s="38" t="s">
        <v>65</v>
      </c>
      <c r="D16" s="41">
        <v>0.1</v>
      </c>
      <c r="E16" s="38">
        <v>0.89</v>
      </c>
      <c r="F16" s="79"/>
    </row>
    <row r="17" spans="1:6" ht="33.75" customHeight="1">
      <c r="A17" s="38" t="s">
        <v>12</v>
      </c>
      <c r="B17" s="40" t="s">
        <v>69</v>
      </c>
      <c r="C17" s="38" t="s">
        <v>49</v>
      </c>
      <c r="D17" s="41">
        <v>0</v>
      </c>
      <c r="E17" s="38">
        <v>16.69</v>
      </c>
      <c r="F17" s="79"/>
    </row>
  </sheetData>
  <sheetProtection/>
  <mergeCells count="8">
    <mergeCell ref="B8:E8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workbookViewId="0" topLeftCell="A1">
      <selection activeCell="I10" sqref="I10"/>
    </sheetView>
  </sheetViews>
  <sheetFormatPr defaultColWidth="9.140625" defaultRowHeight="12.75"/>
  <cols>
    <col min="1" max="1" width="5.8515625" style="47" customWidth="1"/>
    <col min="2" max="2" width="30.57421875" style="47" customWidth="1"/>
    <col min="3" max="3" width="11.28125" style="47" customWidth="1"/>
    <col min="4" max="4" width="17.7109375" style="47" customWidth="1"/>
    <col min="5" max="5" width="18.00390625" style="47" customWidth="1"/>
    <col min="6" max="16384" width="9.140625" style="47" customWidth="1"/>
  </cols>
  <sheetData>
    <row r="1" spans="4:5" ht="72" customHeight="1">
      <c r="D1" s="121" t="s">
        <v>153</v>
      </c>
      <c r="E1" s="122"/>
    </row>
    <row r="2" ht="15.75" customHeight="1"/>
    <row r="3" spans="1:7" ht="57.75" customHeight="1">
      <c r="A3" s="123" t="s">
        <v>152</v>
      </c>
      <c r="B3" s="123"/>
      <c r="C3" s="123"/>
      <c r="D3" s="123"/>
      <c r="E3" s="123"/>
      <c r="F3" s="120" t="s">
        <v>82</v>
      </c>
      <c r="G3" s="120"/>
    </row>
    <row r="4" spans="1:5" ht="17.25" customHeight="1">
      <c r="A4" s="124"/>
      <c r="B4" s="124"/>
      <c r="C4" s="124"/>
      <c r="D4" s="124"/>
      <c r="E4" s="124"/>
    </row>
    <row r="6" spans="1:5" s="48" customFormat="1" ht="23.25" customHeight="1">
      <c r="A6" s="110" t="s">
        <v>24</v>
      </c>
      <c r="B6" s="110" t="s">
        <v>55</v>
      </c>
      <c r="C6" s="110" t="s">
        <v>31</v>
      </c>
      <c r="D6" s="112" t="s">
        <v>56</v>
      </c>
      <c r="E6" s="113"/>
    </row>
    <row r="7" spans="1:5" s="48" customFormat="1" ht="74.25" customHeight="1">
      <c r="A7" s="111"/>
      <c r="B7" s="111"/>
      <c r="C7" s="111"/>
      <c r="D7" s="50" t="s">
        <v>103</v>
      </c>
      <c r="E7" s="50" t="s">
        <v>99</v>
      </c>
    </row>
    <row r="8" spans="1:5" s="48" customFormat="1" ht="18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s="48" customFormat="1" ht="36" customHeight="1">
      <c r="A9" s="49">
        <v>1</v>
      </c>
      <c r="B9" s="114" t="s">
        <v>156</v>
      </c>
      <c r="C9" s="115"/>
      <c r="D9" s="115"/>
      <c r="E9" s="116"/>
    </row>
    <row r="10" spans="1:5" s="48" customFormat="1" ht="55.5" customHeight="1">
      <c r="A10" s="49" t="s">
        <v>2</v>
      </c>
      <c r="B10" s="50" t="s">
        <v>57</v>
      </c>
      <c r="C10" s="49" t="s">
        <v>58</v>
      </c>
      <c r="D10" s="49">
        <v>18.39</v>
      </c>
      <c r="E10" s="49">
        <v>19.38</v>
      </c>
    </row>
    <row r="11" spans="1:5" ht="57" customHeight="1">
      <c r="A11" s="49" t="s">
        <v>3</v>
      </c>
      <c r="B11" s="50" t="s">
        <v>83</v>
      </c>
      <c r="C11" s="49" t="s">
        <v>58</v>
      </c>
      <c r="D11" s="81">
        <v>21.7</v>
      </c>
      <c r="E11" s="49">
        <v>22.87</v>
      </c>
    </row>
    <row r="12" spans="1:5" ht="18.75">
      <c r="A12" s="80" t="s">
        <v>5</v>
      </c>
      <c r="B12" s="114" t="s">
        <v>157</v>
      </c>
      <c r="C12" s="115"/>
      <c r="D12" s="115"/>
      <c r="E12" s="116"/>
    </row>
    <row r="13" spans="1:5" ht="56.25">
      <c r="A13" s="49" t="s">
        <v>7</v>
      </c>
      <c r="B13" s="50" t="s">
        <v>57</v>
      </c>
      <c r="C13" s="49" t="s">
        <v>58</v>
      </c>
      <c r="D13" s="80">
        <v>12.77</v>
      </c>
      <c r="E13" s="80">
        <v>13.46</v>
      </c>
    </row>
    <row r="14" spans="1:5" ht="56.25">
      <c r="A14" s="49" t="s">
        <v>8</v>
      </c>
      <c r="B14" s="50" t="s">
        <v>83</v>
      </c>
      <c r="C14" s="49" t="s">
        <v>58</v>
      </c>
      <c r="D14" s="80">
        <v>15.07</v>
      </c>
      <c r="E14" s="80">
        <v>15.88</v>
      </c>
    </row>
    <row r="15" spans="1:5" ht="18.75">
      <c r="A15" s="80">
        <v>3</v>
      </c>
      <c r="B15" s="117" t="s">
        <v>161</v>
      </c>
      <c r="C15" s="118"/>
      <c r="D15" s="118"/>
      <c r="E15" s="119"/>
    </row>
    <row r="16" spans="1:5" ht="56.25">
      <c r="A16" s="80" t="s">
        <v>1</v>
      </c>
      <c r="B16" s="50" t="s">
        <v>57</v>
      </c>
      <c r="C16" s="49" t="s">
        <v>58</v>
      </c>
      <c r="D16" s="80">
        <v>7.76</v>
      </c>
      <c r="E16" s="80">
        <v>7.76</v>
      </c>
    </row>
  </sheetData>
  <sheetProtection/>
  <mergeCells count="11">
    <mergeCell ref="D1:E1"/>
    <mergeCell ref="A3:E3"/>
    <mergeCell ref="A4:E4"/>
    <mergeCell ref="A6:A7"/>
    <mergeCell ref="B6:B7"/>
    <mergeCell ref="C6:C7"/>
    <mergeCell ref="D6:E6"/>
    <mergeCell ref="B9:E9"/>
    <mergeCell ref="B12:E12"/>
    <mergeCell ref="B15:E15"/>
    <mergeCell ref="F3:G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view="pageBreakPreview" zoomScale="60" zoomScalePageLayoutView="0" workbookViewId="0" topLeftCell="A16">
      <selection activeCell="B10" sqref="B10:E10"/>
    </sheetView>
  </sheetViews>
  <sheetFormatPr defaultColWidth="39.8515625" defaultRowHeight="12.75"/>
  <cols>
    <col min="1" max="1" width="7.28125" style="60" customWidth="1"/>
    <col min="2" max="2" width="34.8515625" style="60" customWidth="1"/>
    <col min="3" max="3" width="14.00390625" style="60" customWidth="1"/>
    <col min="4" max="4" width="14.421875" style="60" customWidth="1"/>
    <col min="5" max="5" width="15.00390625" style="60" customWidth="1"/>
    <col min="6" max="16384" width="39.8515625" style="60" customWidth="1"/>
  </cols>
  <sheetData>
    <row r="2" spans="1:5" ht="48" customHeight="1">
      <c r="A2" s="14"/>
      <c r="B2" s="14"/>
      <c r="C2" s="85" t="s">
        <v>139</v>
      </c>
      <c r="D2" s="85"/>
      <c r="E2" s="85"/>
    </row>
    <row r="3" spans="1:6" ht="70.5" customHeight="1">
      <c r="A3" s="85" t="s">
        <v>125</v>
      </c>
      <c r="B3" s="85"/>
      <c r="C3" s="85"/>
      <c r="D3" s="85"/>
      <c r="E3" s="85"/>
      <c r="F3" s="46" t="s">
        <v>82</v>
      </c>
    </row>
    <row r="4" spans="1:6" ht="12" customHeight="1">
      <c r="A4" s="15"/>
      <c r="B4" s="86"/>
      <c r="C4" s="86"/>
      <c r="D4" s="86"/>
      <c r="E4" s="86"/>
      <c r="F4" s="17"/>
    </row>
    <row r="5" ht="18.75">
      <c r="C5" s="16"/>
    </row>
    <row r="6" spans="1:5" ht="15" customHeight="1">
      <c r="A6" s="87" t="s">
        <v>24</v>
      </c>
      <c r="B6" s="87" t="s">
        <v>30</v>
      </c>
      <c r="C6" s="87" t="s">
        <v>31</v>
      </c>
      <c r="D6" s="90" t="s">
        <v>73</v>
      </c>
      <c r="E6" s="91"/>
    </row>
    <row r="7" spans="1:5" ht="18" customHeight="1">
      <c r="A7" s="88"/>
      <c r="B7" s="88"/>
      <c r="C7" s="88"/>
      <c r="D7" s="87" t="s">
        <v>37</v>
      </c>
      <c r="E7" s="87" t="s">
        <v>38</v>
      </c>
    </row>
    <row r="8" spans="1:5" ht="18" customHeight="1">
      <c r="A8" s="89"/>
      <c r="B8" s="89"/>
      <c r="C8" s="89"/>
      <c r="D8" s="89"/>
      <c r="E8" s="89"/>
    </row>
    <row r="9" spans="1:5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21.75" customHeight="1">
      <c r="A10" s="61"/>
      <c r="B10" s="82" t="s">
        <v>130</v>
      </c>
      <c r="C10" s="83"/>
      <c r="D10" s="83"/>
      <c r="E10" s="84"/>
    </row>
    <row r="11" spans="1:5" ht="31.5">
      <c r="A11" s="54">
        <v>1</v>
      </c>
      <c r="B11" s="54" t="s">
        <v>39</v>
      </c>
      <c r="C11" s="61" t="s">
        <v>45</v>
      </c>
      <c r="D11" s="61">
        <v>260.44</v>
      </c>
      <c r="E11" s="61">
        <v>260.44</v>
      </c>
    </row>
    <row r="12" spans="1:5" ht="47.25">
      <c r="A12" s="54">
        <v>2</v>
      </c>
      <c r="B12" s="54" t="s">
        <v>40</v>
      </c>
      <c r="C12" s="61" t="s">
        <v>46</v>
      </c>
      <c r="D12" s="61">
        <v>41</v>
      </c>
      <c r="E12" s="61">
        <v>41</v>
      </c>
    </row>
    <row r="13" spans="1:5" ht="31.5">
      <c r="A13" s="54">
        <v>3</v>
      </c>
      <c r="B13" s="54" t="s">
        <v>41</v>
      </c>
      <c r="C13" s="61" t="s">
        <v>46</v>
      </c>
      <c r="D13" s="61">
        <v>5</v>
      </c>
      <c r="E13" s="61">
        <v>5</v>
      </c>
    </row>
    <row r="14" spans="1:5" ht="47.25">
      <c r="A14" s="54">
        <v>4</v>
      </c>
      <c r="B14" s="54" t="s">
        <v>42</v>
      </c>
      <c r="C14" s="61" t="s">
        <v>46</v>
      </c>
      <c r="D14" s="61">
        <v>13</v>
      </c>
      <c r="E14" s="61">
        <v>13</v>
      </c>
    </row>
    <row r="15" spans="1:5" ht="33" customHeight="1">
      <c r="A15" s="54">
        <v>5</v>
      </c>
      <c r="B15" s="54" t="s">
        <v>43</v>
      </c>
      <c r="C15" s="61" t="s">
        <v>47</v>
      </c>
      <c r="D15" s="61">
        <v>367.92</v>
      </c>
      <c r="E15" s="61">
        <v>367.92</v>
      </c>
    </row>
    <row r="16" spans="1:5" ht="22.5" customHeight="1">
      <c r="A16" s="54">
        <v>6</v>
      </c>
      <c r="B16" s="54" t="s">
        <v>44</v>
      </c>
      <c r="C16" s="61" t="s">
        <v>47</v>
      </c>
      <c r="D16" s="61">
        <v>133.93</v>
      </c>
      <c r="E16" s="61">
        <v>133.93</v>
      </c>
    </row>
    <row r="17" spans="1:5" ht="48" customHeight="1">
      <c r="A17" s="54">
        <v>7</v>
      </c>
      <c r="B17" s="54" t="s">
        <v>105</v>
      </c>
      <c r="C17" s="61" t="s">
        <v>32</v>
      </c>
      <c r="D17" s="61">
        <v>48885.57</v>
      </c>
      <c r="E17" s="61">
        <v>48885.57</v>
      </c>
    </row>
    <row r="18" spans="1:5" ht="22.5" customHeight="1">
      <c r="A18" s="54" t="s">
        <v>14</v>
      </c>
      <c r="B18" s="65" t="s">
        <v>106</v>
      </c>
      <c r="C18" s="61" t="s">
        <v>32</v>
      </c>
      <c r="D18" s="61">
        <v>17885.57</v>
      </c>
      <c r="E18" s="61">
        <v>17885.57</v>
      </c>
    </row>
    <row r="19" spans="1:5" ht="19.5" customHeight="1">
      <c r="A19" s="54" t="s">
        <v>15</v>
      </c>
      <c r="B19" s="66" t="s">
        <v>107</v>
      </c>
      <c r="C19" s="61" t="s">
        <v>32</v>
      </c>
      <c r="D19" s="62">
        <v>31000</v>
      </c>
      <c r="E19" s="61">
        <v>31000</v>
      </c>
    </row>
    <row r="20" spans="1:5" ht="39" customHeight="1">
      <c r="A20" s="54">
        <v>8</v>
      </c>
      <c r="B20" s="52" t="s">
        <v>100</v>
      </c>
      <c r="C20" s="61" t="s">
        <v>32</v>
      </c>
      <c r="D20" s="61">
        <v>17885.57</v>
      </c>
      <c r="E20" s="61">
        <v>17885.57</v>
      </c>
    </row>
    <row r="21" spans="1:5" ht="39" customHeight="1">
      <c r="A21" s="54">
        <v>9</v>
      </c>
      <c r="B21" s="52" t="s">
        <v>108</v>
      </c>
      <c r="C21" s="61" t="s">
        <v>32</v>
      </c>
      <c r="D21" s="61">
        <v>0</v>
      </c>
      <c r="E21" s="61">
        <v>0</v>
      </c>
    </row>
    <row r="22" spans="1:5" ht="31.5">
      <c r="A22" s="54">
        <v>10</v>
      </c>
      <c r="B22" s="54" t="s">
        <v>111</v>
      </c>
      <c r="C22" s="61" t="s">
        <v>32</v>
      </c>
      <c r="D22" s="62">
        <v>54368.65</v>
      </c>
      <c r="E22" s="61">
        <v>54368.65</v>
      </c>
    </row>
    <row r="23" spans="1:5" ht="15.75">
      <c r="A23" s="54" t="s">
        <v>87</v>
      </c>
      <c r="B23" s="67" t="s">
        <v>109</v>
      </c>
      <c r="C23" s="61" t="s">
        <v>32</v>
      </c>
      <c r="D23" s="62">
        <v>54368.65</v>
      </c>
      <c r="E23" s="61">
        <v>54368.65</v>
      </c>
    </row>
    <row r="24" spans="1:5" ht="15.75">
      <c r="A24" s="54" t="s">
        <v>88</v>
      </c>
      <c r="B24" s="67" t="s">
        <v>110</v>
      </c>
      <c r="C24" s="61" t="s">
        <v>32</v>
      </c>
      <c r="D24" s="62">
        <v>0</v>
      </c>
      <c r="E24" s="61">
        <v>0</v>
      </c>
    </row>
    <row r="25" spans="1:5" ht="34.5" customHeight="1">
      <c r="A25" s="54">
        <v>11</v>
      </c>
      <c r="B25" s="67" t="s">
        <v>112</v>
      </c>
      <c r="C25" s="61" t="s">
        <v>32</v>
      </c>
      <c r="D25" s="62">
        <v>516.92</v>
      </c>
      <c r="E25" s="61">
        <v>516.92</v>
      </c>
    </row>
    <row r="26" spans="1:5" ht="31.5">
      <c r="A26" s="54">
        <v>12</v>
      </c>
      <c r="B26" s="54" t="s">
        <v>33</v>
      </c>
      <c r="C26" s="61" t="s">
        <v>32</v>
      </c>
      <c r="D26" s="62">
        <v>11106.17</v>
      </c>
      <c r="E26" s="62">
        <v>11106.17</v>
      </c>
    </row>
    <row r="27" spans="1:5" ht="31.5">
      <c r="A27" s="54">
        <v>13</v>
      </c>
      <c r="B27" s="52" t="s">
        <v>113</v>
      </c>
      <c r="C27" s="61" t="s">
        <v>32</v>
      </c>
      <c r="D27" s="62">
        <f>D28+D30+D31+D33</f>
        <v>37262.479999999996</v>
      </c>
      <c r="E27" s="62">
        <f>E28+E30+E31+E33</f>
        <v>37262.5</v>
      </c>
    </row>
    <row r="28" spans="1:5" ht="15.75">
      <c r="A28" s="54" t="s">
        <v>92</v>
      </c>
      <c r="B28" s="52" t="s">
        <v>78</v>
      </c>
      <c r="C28" s="61" t="s">
        <v>32</v>
      </c>
      <c r="D28" s="62">
        <v>50.37</v>
      </c>
      <c r="E28" s="62">
        <v>50.37</v>
      </c>
    </row>
    <row r="29" spans="1:5" ht="15.75">
      <c r="A29" s="63" t="s">
        <v>114</v>
      </c>
      <c r="B29" s="52" t="s">
        <v>85</v>
      </c>
      <c r="C29" s="61" t="s">
        <v>32</v>
      </c>
      <c r="D29" s="62">
        <v>1.81</v>
      </c>
      <c r="E29" s="62">
        <v>1.81</v>
      </c>
    </row>
    <row r="30" spans="1:5" ht="15.75">
      <c r="A30" s="54" t="s">
        <v>93</v>
      </c>
      <c r="B30" s="52" t="s">
        <v>34</v>
      </c>
      <c r="C30" s="61" t="s">
        <v>32</v>
      </c>
      <c r="D30" s="62">
        <v>7855.6</v>
      </c>
      <c r="E30" s="62">
        <v>7855.62</v>
      </c>
    </row>
    <row r="31" spans="1:5" ht="15.75">
      <c r="A31" s="54" t="s">
        <v>94</v>
      </c>
      <c r="B31" s="52" t="s">
        <v>79</v>
      </c>
      <c r="C31" s="61" t="s">
        <v>32</v>
      </c>
      <c r="D31" s="62">
        <v>2548.98</v>
      </c>
      <c r="E31" s="62">
        <v>2548.98</v>
      </c>
    </row>
    <row r="32" spans="1:5" ht="15.75">
      <c r="A32" s="54" t="s">
        <v>115</v>
      </c>
      <c r="B32" s="52" t="s">
        <v>85</v>
      </c>
      <c r="C32" s="61" t="s">
        <v>32</v>
      </c>
      <c r="D32" s="62">
        <v>2355.26</v>
      </c>
      <c r="E32" s="62">
        <v>2355.26</v>
      </c>
    </row>
    <row r="33" spans="1:5" ht="15.75">
      <c r="A33" s="54" t="s">
        <v>95</v>
      </c>
      <c r="B33" s="52" t="s">
        <v>80</v>
      </c>
      <c r="C33" s="61" t="s">
        <v>32</v>
      </c>
      <c r="D33" s="62">
        <v>26807.53</v>
      </c>
      <c r="E33" s="62">
        <v>26807.53</v>
      </c>
    </row>
    <row r="34" spans="1:5" ht="15.75">
      <c r="A34" s="54" t="s">
        <v>116</v>
      </c>
      <c r="B34" s="52" t="s">
        <v>85</v>
      </c>
      <c r="C34" s="61" t="s">
        <v>32</v>
      </c>
      <c r="D34" s="62">
        <v>4718.13</v>
      </c>
      <c r="E34" s="62">
        <v>4718.13</v>
      </c>
    </row>
    <row r="35" spans="1:5" ht="15.75">
      <c r="A35" s="54">
        <v>14</v>
      </c>
      <c r="B35" s="55" t="s">
        <v>35</v>
      </c>
      <c r="C35" s="64" t="s">
        <v>36</v>
      </c>
      <c r="D35" s="1">
        <v>103101.41</v>
      </c>
      <c r="E35" s="1">
        <v>103101.41</v>
      </c>
    </row>
    <row r="36" spans="1:5" ht="60">
      <c r="A36" s="54">
        <v>15</v>
      </c>
      <c r="B36" s="55" t="s">
        <v>91</v>
      </c>
      <c r="C36" s="64"/>
      <c r="D36" s="62"/>
      <c r="E36" s="62"/>
    </row>
    <row r="37" spans="1:5" ht="15" customHeight="1">
      <c r="A37" s="54" t="s">
        <v>117</v>
      </c>
      <c r="B37" s="55" t="s">
        <v>104</v>
      </c>
      <c r="C37" s="64" t="s">
        <v>71</v>
      </c>
      <c r="D37" s="62">
        <v>1.14</v>
      </c>
      <c r="E37" s="62">
        <v>1.14</v>
      </c>
    </row>
    <row r="38" spans="1:5" ht="15.75" customHeight="1">
      <c r="A38" s="54" t="s">
        <v>101</v>
      </c>
      <c r="B38" s="55" t="s">
        <v>67</v>
      </c>
      <c r="C38" s="64" t="s">
        <v>71</v>
      </c>
      <c r="D38" s="62">
        <v>0.24</v>
      </c>
      <c r="E38" s="62">
        <v>0.24</v>
      </c>
    </row>
    <row r="39" spans="1:5" ht="15.75" customHeight="1">
      <c r="A39" s="54" t="s">
        <v>102</v>
      </c>
      <c r="B39" s="55" t="s">
        <v>68</v>
      </c>
      <c r="C39" s="64" t="s">
        <v>71</v>
      </c>
      <c r="D39" s="62">
        <v>1.04</v>
      </c>
      <c r="E39" s="62">
        <v>1.04</v>
      </c>
    </row>
    <row r="40" spans="1:5" ht="31.5">
      <c r="A40" s="54">
        <v>16</v>
      </c>
      <c r="B40" s="55" t="s">
        <v>89</v>
      </c>
      <c r="C40" s="55"/>
      <c r="D40" s="61"/>
      <c r="E40" s="61"/>
    </row>
    <row r="41" spans="1:5" ht="15.75">
      <c r="A41" s="54" t="s">
        <v>118</v>
      </c>
      <c r="B41" s="53" t="s">
        <v>131</v>
      </c>
      <c r="C41" s="55" t="s">
        <v>132</v>
      </c>
      <c r="D41" s="61">
        <v>5</v>
      </c>
      <c r="E41" s="61">
        <v>5</v>
      </c>
    </row>
    <row r="42" spans="1:5" ht="15.75">
      <c r="A42" s="54" t="s">
        <v>119</v>
      </c>
      <c r="B42" s="53" t="s">
        <v>133</v>
      </c>
      <c r="C42" s="55" t="s">
        <v>132</v>
      </c>
      <c r="D42" s="61">
        <v>2</v>
      </c>
      <c r="E42" s="61">
        <v>2</v>
      </c>
    </row>
    <row r="43" spans="1:5" ht="15.75">
      <c r="A43" s="54" t="s">
        <v>134</v>
      </c>
      <c r="B43" s="53" t="s">
        <v>135</v>
      </c>
      <c r="C43" s="55" t="s">
        <v>132</v>
      </c>
      <c r="D43" s="61">
        <v>1.47</v>
      </c>
      <c r="E43" s="61">
        <v>1.47</v>
      </c>
    </row>
    <row r="44" spans="1:5" ht="15.75">
      <c r="A44" s="45">
        <v>17</v>
      </c>
      <c r="B44" s="72" t="s">
        <v>54</v>
      </c>
      <c r="C44" s="31" t="s">
        <v>49</v>
      </c>
      <c r="D44" s="61">
        <v>105.6</v>
      </c>
      <c r="E44" s="61">
        <v>105.6</v>
      </c>
    </row>
    <row r="45" spans="1:5" ht="31.5">
      <c r="A45" s="54">
        <v>18</v>
      </c>
      <c r="B45" s="73" t="s">
        <v>86</v>
      </c>
      <c r="C45" s="52"/>
      <c r="D45" s="61"/>
      <c r="E45" s="61"/>
    </row>
    <row r="46" spans="1:5" ht="15.75">
      <c r="A46" s="52" t="s">
        <v>120</v>
      </c>
      <c r="B46" s="52" t="s">
        <v>84</v>
      </c>
      <c r="C46" s="61" t="s">
        <v>49</v>
      </c>
      <c r="D46" s="61">
        <v>107.3</v>
      </c>
      <c r="E46" s="61">
        <v>107.3</v>
      </c>
    </row>
    <row r="47" spans="1:5" ht="15.75">
      <c r="A47" s="52" t="s">
        <v>121</v>
      </c>
      <c r="B47" s="52" t="s">
        <v>136</v>
      </c>
      <c r="C47" s="61" t="s">
        <v>49</v>
      </c>
      <c r="D47" s="61">
        <v>104.2</v>
      </c>
      <c r="E47" s="61">
        <v>104.2</v>
      </c>
    </row>
    <row r="48" spans="1:5" ht="15.75">
      <c r="A48" s="52" t="s">
        <v>122</v>
      </c>
      <c r="B48" s="52" t="s">
        <v>137</v>
      </c>
      <c r="C48" s="61" t="s">
        <v>49</v>
      </c>
      <c r="D48" s="61">
        <v>105.4</v>
      </c>
      <c r="E48" s="61">
        <v>105.4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8"/>
  <sheetViews>
    <sheetView view="pageBreakPreview" zoomScale="60" zoomScalePageLayoutView="0" workbookViewId="0" topLeftCell="A16">
      <selection activeCell="C9" sqref="C9"/>
    </sheetView>
  </sheetViews>
  <sheetFormatPr defaultColWidth="39.8515625" defaultRowHeight="12.75"/>
  <cols>
    <col min="1" max="1" width="7.28125" style="60" customWidth="1"/>
    <col min="2" max="2" width="34.8515625" style="60" customWidth="1"/>
    <col min="3" max="3" width="14.00390625" style="60" customWidth="1"/>
    <col min="4" max="4" width="14.421875" style="60" customWidth="1"/>
    <col min="5" max="5" width="15.00390625" style="60" customWidth="1"/>
    <col min="6" max="16384" width="39.8515625" style="60" customWidth="1"/>
  </cols>
  <sheetData>
    <row r="2" spans="1:5" ht="48" customHeight="1">
      <c r="A2" s="14"/>
      <c r="B2" s="14"/>
      <c r="C2" s="85" t="s">
        <v>138</v>
      </c>
      <c r="D2" s="85"/>
      <c r="E2" s="85"/>
    </row>
    <row r="3" spans="1:6" ht="70.5" customHeight="1">
      <c r="A3" s="85" t="s">
        <v>125</v>
      </c>
      <c r="B3" s="85"/>
      <c r="C3" s="85"/>
      <c r="D3" s="85"/>
      <c r="E3" s="85"/>
      <c r="F3" s="46" t="s">
        <v>82</v>
      </c>
    </row>
    <row r="4" spans="1:6" ht="12" customHeight="1">
      <c r="A4" s="15"/>
      <c r="B4" s="86"/>
      <c r="C4" s="86"/>
      <c r="D4" s="86"/>
      <c r="E4" s="86"/>
      <c r="F4" s="17"/>
    </row>
    <row r="5" ht="18.75">
      <c r="C5" s="16"/>
    </row>
    <row r="6" spans="1:5" ht="15" customHeight="1">
      <c r="A6" s="87" t="s">
        <v>24</v>
      </c>
      <c r="B6" s="87" t="s">
        <v>30</v>
      </c>
      <c r="C6" s="87" t="s">
        <v>31</v>
      </c>
      <c r="D6" s="90" t="s">
        <v>73</v>
      </c>
      <c r="E6" s="91"/>
    </row>
    <row r="7" spans="1:5" ht="18" customHeight="1">
      <c r="A7" s="88"/>
      <c r="B7" s="88"/>
      <c r="C7" s="88"/>
      <c r="D7" s="87" t="s">
        <v>37</v>
      </c>
      <c r="E7" s="87" t="s">
        <v>38</v>
      </c>
    </row>
    <row r="8" spans="1:5" ht="18" customHeight="1">
      <c r="A8" s="89"/>
      <c r="B8" s="89"/>
      <c r="C8" s="89"/>
      <c r="D8" s="89"/>
      <c r="E8" s="89"/>
    </row>
    <row r="9" spans="1:5" ht="15.7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21.75" customHeight="1">
      <c r="A10" s="61"/>
      <c r="B10" s="82" t="s">
        <v>142</v>
      </c>
      <c r="C10" s="83"/>
      <c r="D10" s="83"/>
      <c r="E10" s="84"/>
    </row>
    <row r="11" spans="1:5" ht="31.5">
      <c r="A11" s="54">
        <v>1</v>
      </c>
      <c r="B11" s="54" t="s">
        <v>39</v>
      </c>
      <c r="C11" s="61" t="s">
        <v>45</v>
      </c>
      <c r="D11" s="61">
        <v>37.21</v>
      </c>
      <c r="E11" s="61">
        <v>37.21</v>
      </c>
    </row>
    <row r="12" spans="1:5" ht="47.25">
      <c r="A12" s="54">
        <v>2</v>
      </c>
      <c r="B12" s="54" t="s">
        <v>40</v>
      </c>
      <c r="C12" s="61" t="s">
        <v>46</v>
      </c>
      <c r="D12" s="61">
        <v>0</v>
      </c>
      <c r="E12" s="61">
        <v>0</v>
      </c>
    </row>
    <row r="13" spans="1:5" ht="31.5">
      <c r="A13" s="54">
        <v>3</v>
      </c>
      <c r="B13" s="54" t="s">
        <v>41</v>
      </c>
      <c r="C13" s="61" t="s">
        <v>46</v>
      </c>
      <c r="D13" s="61">
        <v>4</v>
      </c>
      <c r="E13" s="61">
        <v>4</v>
      </c>
    </row>
    <row r="14" spans="1:5" ht="47.25">
      <c r="A14" s="54">
        <v>4</v>
      </c>
      <c r="B14" s="54" t="s">
        <v>42</v>
      </c>
      <c r="C14" s="61" t="s">
        <v>46</v>
      </c>
      <c r="D14" s="61">
        <v>1</v>
      </c>
      <c r="E14" s="61">
        <v>1</v>
      </c>
    </row>
    <row r="15" spans="1:5" ht="33" customHeight="1">
      <c r="A15" s="54">
        <v>5</v>
      </c>
      <c r="B15" s="54" t="s">
        <v>43</v>
      </c>
      <c r="C15" s="61" t="s">
        <v>47</v>
      </c>
      <c r="D15" s="61">
        <v>105.6</v>
      </c>
      <c r="E15" s="61">
        <v>105.6</v>
      </c>
    </row>
    <row r="16" spans="1:5" ht="22.5" customHeight="1">
      <c r="A16" s="54">
        <v>6</v>
      </c>
      <c r="B16" s="54" t="s">
        <v>44</v>
      </c>
      <c r="C16" s="61" t="s">
        <v>47</v>
      </c>
      <c r="D16" s="61">
        <v>18.26</v>
      </c>
      <c r="E16" s="61">
        <v>18.26</v>
      </c>
    </row>
    <row r="17" spans="1:5" ht="48" customHeight="1">
      <c r="A17" s="54">
        <v>7</v>
      </c>
      <c r="B17" s="54" t="s">
        <v>105</v>
      </c>
      <c r="C17" s="61" t="s">
        <v>32</v>
      </c>
      <c r="D17" s="61">
        <v>7036.39</v>
      </c>
      <c r="E17" s="61">
        <v>7036.39</v>
      </c>
    </row>
    <row r="18" spans="1:5" ht="22.5" customHeight="1">
      <c r="A18" s="54" t="s">
        <v>14</v>
      </c>
      <c r="B18" s="65" t="s">
        <v>106</v>
      </c>
      <c r="C18" s="61" t="s">
        <v>32</v>
      </c>
      <c r="D18" s="61">
        <v>7036.39</v>
      </c>
      <c r="E18" s="61">
        <v>7036.39</v>
      </c>
    </row>
    <row r="19" spans="1:5" ht="19.5" customHeight="1">
      <c r="A19" s="54" t="s">
        <v>15</v>
      </c>
      <c r="B19" s="66" t="s">
        <v>107</v>
      </c>
      <c r="C19" s="61" t="s">
        <v>32</v>
      </c>
      <c r="D19" s="62">
        <v>0</v>
      </c>
      <c r="E19" s="62">
        <v>0</v>
      </c>
    </row>
    <row r="20" spans="1:5" ht="39" customHeight="1">
      <c r="A20" s="54">
        <v>8</v>
      </c>
      <c r="B20" s="52" t="s">
        <v>100</v>
      </c>
      <c r="C20" s="61" t="s">
        <v>32</v>
      </c>
      <c r="D20" s="61">
        <v>0</v>
      </c>
      <c r="E20" s="61">
        <v>0</v>
      </c>
    </row>
    <row r="21" spans="1:5" ht="39" customHeight="1">
      <c r="A21" s="54">
        <v>9</v>
      </c>
      <c r="B21" s="52" t="s">
        <v>108</v>
      </c>
      <c r="C21" s="61" t="s">
        <v>32</v>
      </c>
      <c r="D21" s="61">
        <v>0</v>
      </c>
      <c r="E21" s="61">
        <v>0</v>
      </c>
    </row>
    <row r="22" spans="1:5" ht="31.5">
      <c r="A22" s="54">
        <v>10</v>
      </c>
      <c r="B22" s="54" t="s">
        <v>111</v>
      </c>
      <c r="C22" s="61" t="s">
        <v>32</v>
      </c>
      <c r="D22" s="62">
        <v>7036.39</v>
      </c>
      <c r="E22" s="62">
        <v>7036.39</v>
      </c>
    </row>
    <row r="23" spans="1:5" ht="15.75">
      <c r="A23" s="54" t="s">
        <v>87</v>
      </c>
      <c r="B23" s="67" t="s">
        <v>109</v>
      </c>
      <c r="C23" s="61" t="s">
        <v>32</v>
      </c>
      <c r="D23" s="62">
        <v>7036.39</v>
      </c>
      <c r="E23" s="62">
        <v>7036.39</v>
      </c>
    </row>
    <row r="24" spans="1:5" ht="15.75">
      <c r="A24" s="54" t="s">
        <v>88</v>
      </c>
      <c r="B24" s="67" t="s">
        <v>110</v>
      </c>
      <c r="C24" s="61" t="s">
        <v>32</v>
      </c>
      <c r="D24" s="62">
        <v>0</v>
      </c>
      <c r="E24" s="62">
        <v>0</v>
      </c>
    </row>
    <row r="25" spans="1:5" ht="34.5" customHeight="1">
      <c r="A25" s="54">
        <v>11</v>
      </c>
      <c r="B25" s="67" t="s">
        <v>112</v>
      </c>
      <c r="C25" s="61" t="s">
        <v>32</v>
      </c>
      <c r="D25" s="62">
        <v>0</v>
      </c>
      <c r="E25" s="62">
        <v>0</v>
      </c>
    </row>
    <row r="26" spans="1:5" ht="31.5">
      <c r="A26" s="54">
        <v>12</v>
      </c>
      <c r="B26" s="54" t="s">
        <v>33</v>
      </c>
      <c r="C26" s="61" t="s">
        <v>32</v>
      </c>
      <c r="D26" s="62">
        <v>380</v>
      </c>
      <c r="E26" s="62">
        <v>380</v>
      </c>
    </row>
    <row r="27" spans="1:5" ht="31.5">
      <c r="A27" s="54">
        <v>13</v>
      </c>
      <c r="B27" s="52" t="s">
        <v>113</v>
      </c>
      <c r="C27" s="61" t="s">
        <v>32</v>
      </c>
      <c r="D27" s="62"/>
      <c r="E27" s="62"/>
    </row>
    <row r="28" spans="1:5" ht="15.75">
      <c r="A28" s="54" t="s">
        <v>92</v>
      </c>
      <c r="B28" s="52" t="s">
        <v>78</v>
      </c>
      <c r="C28" s="61" t="s">
        <v>32</v>
      </c>
      <c r="D28" s="62">
        <v>0</v>
      </c>
      <c r="E28" s="62">
        <v>0</v>
      </c>
    </row>
    <row r="29" spans="1:5" ht="15.75">
      <c r="A29" s="63" t="s">
        <v>114</v>
      </c>
      <c r="B29" s="52" t="s">
        <v>85</v>
      </c>
      <c r="C29" s="61" t="s">
        <v>32</v>
      </c>
      <c r="D29" s="62">
        <v>0</v>
      </c>
      <c r="E29" s="62">
        <v>0</v>
      </c>
    </row>
    <row r="30" spans="1:5" ht="15.75">
      <c r="A30" s="54" t="s">
        <v>93</v>
      </c>
      <c r="B30" s="52" t="s">
        <v>34</v>
      </c>
      <c r="C30" s="61" t="s">
        <v>32</v>
      </c>
      <c r="D30" s="62">
        <v>2921</v>
      </c>
      <c r="E30" s="62">
        <v>2921</v>
      </c>
    </row>
    <row r="31" spans="1:5" ht="15.75">
      <c r="A31" s="54" t="s">
        <v>94</v>
      </c>
      <c r="B31" s="52" t="s">
        <v>79</v>
      </c>
      <c r="C31" s="61" t="s">
        <v>32</v>
      </c>
      <c r="D31" s="62">
        <v>28.7</v>
      </c>
      <c r="E31" s="62">
        <v>28.7</v>
      </c>
    </row>
    <row r="32" spans="1:5" ht="15.75">
      <c r="A32" s="54" t="s">
        <v>115</v>
      </c>
      <c r="B32" s="52" t="s">
        <v>85</v>
      </c>
      <c r="C32" s="61" t="s">
        <v>32</v>
      </c>
      <c r="D32" s="62">
        <v>13.83</v>
      </c>
      <c r="E32" s="62">
        <v>13.83</v>
      </c>
    </row>
    <row r="33" spans="1:5" ht="15.75">
      <c r="A33" s="54" t="s">
        <v>95</v>
      </c>
      <c r="B33" s="52" t="s">
        <v>80</v>
      </c>
      <c r="C33" s="61" t="s">
        <v>32</v>
      </c>
      <c r="D33" s="62">
        <v>3716.69</v>
      </c>
      <c r="E33" s="62">
        <v>3716.69</v>
      </c>
    </row>
    <row r="34" spans="1:5" ht="15.75">
      <c r="A34" s="54" t="s">
        <v>116</v>
      </c>
      <c r="B34" s="52" t="s">
        <v>85</v>
      </c>
      <c r="C34" s="61" t="s">
        <v>32</v>
      </c>
      <c r="D34" s="62">
        <v>100.35</v>
      </c>
      <c r="E34" s="62">
        <v>100.35</v>
      </c>
    </row>
    <row r="35" spans="1:5" ht="15.75">
      <c r="A35" s="54">
        <v>14</v>
      </c>
      <c r="B35" s="55" t="s">
        <v>35</v>
      </c>
      <c r="C35" s="64" t="s">
        <v>36</v>
      </c>
      <c r="D35" s="1">
        <v>4360.86</v>
      </c>
      <c r="E35" s="1">
        <v>4360.86</v>
      </c>
    </row>
    <row r="36" spans="1:5" ht="60">
      <c r="A36" s="54">
        <v>15</v>
      </c>
      <c r="B36" s="55" t="s">
        <v>91</v>
      </c>
      <c r="C36" s="64"/>
      <c r="D36" s="62"/>
      <c r="E36" s="62"/>
    </row>
    <row r="37" spans="1:5" ht="15" customHeight="1">
      <c r="A37" s="54" t="s">
        <v>117</v>
      </c>
      <c r="B37" s="55" t="s">
        <v>104</v>
      </c>
      <c r="C37" s="64" t="s">
        <v>71</v>
      </c>
      <c r="D37" s="62">
        <v>0.5</v>
      </c>
      <c r="E37" s="62">
        <v>0.5</v>
      </c>
    </row>
    <row r="38" spans="1:5" ht="15.75" customHeight="1">
      <c r="A38" s="54" t="s">
        <v>101</v>
      </c>
      <c r="B38" s="55" t="s">
        <v>67</v>
      </c>
      <c r="C38" s="64" t="s">
        <v>71</v>
      </c>
      <c r="D38" s="62">
        <v>0</v>
      </c>
      <c r="E38" s="62">
        <v>0</v>
      </c>
    </row>
    <row r="39" spans="1:5" ht="15.75" customHeight="1">
      <c r="A39" s="54" t="s">
        <v>102</v>
      </c>
      <c r="B39" s="55" t="s">
        <v>68</v>
      </c>
      <c r="C39" s="64" t="s">
        <v>71</v>
      </c>
      <c r="D39" s="62">
        <v>0.07</v>
      </c>
      <c r="E39" s="62">
        <v>0.07</v>
      </c>
    </row>
    <row r="40" spans="1:5" ht="31.5">
      <c r="A40" s="54">
        <v>16</v>
      </c>
      <c r="B40" s="55" t="s">
        <v>89</v>
      </c>
      <c r="C40" s="55"/>
      <c r="D40" s="61"/>
      <c r="E40" s="61"/>
    </row>
    <row r="41" spans="1:5" ht="15.75">
      <c r="A41" s="54" t="s">
        <v>118</v>
      </c>
      <c r="B41" s="53" t="s">
        <v>131</v>
      </c>
      <c r="C41" s="55" t="s">
        <v>132</v>
      </c>
      <c r="D41" s="61">
        <v>5</v>
      </c>
      <c r="E41" s="61">
        <v>5</v>
      </c>
    </row>
    <row r="42" spans="1:5" ht="15.75">
      <c r="A42" s="54" t="s">
        <v>119</v>
      </c>
      <c r="B42" s="53" t="s">
        <v>133</v>
      </c>
      <c r="C42" s="55" t="s">
        <v>132</v>
      </c>
      <c r="D42" s="61">
        <v>2</v>
      </c>
      <c r="E42" s="61">
        <v>2</v>
      </c>
    </row>
    <row r="43" spans="1:5" ht="15.75">
      <c r="A43" s="54" t="s">
        <v>134</v>
      </c>
      <c r="B43" s="53" t="s">
        <v>135</v>
      </c>
      <c r="C43" s="55" t="s">
        <v>132</v>
      </c>
      <c r="D43" s="61">
        <v>1.47</v>
      </c>
      <c r="E43" s="61">
        <v>1.47</v>
      </c>
    </row>
    <row r="44" spans="1:5" ht="15.75">
      <c r="A44" s="45">
        <v>17</v>
      </c>
      <c r="B44" s="72" t="s">
        <v>54</v>
      </c>
      <c r="C44" s="31" t="s">
        <v>49</v>
      </c>
      <c r="D44" s="61">
        <v>105.6</v>
      </c>
      <c r="E44" s="61">
        <v>105.6</v>
      </c>
    </row>
    <row r="45" spans="1:5" ht="31.5">
      <c r="A45" s="54">
        <v>18</v>
      </c>
      <c r="B45" s="73" t="s">
        <v>86</v>
      </c>
      <c r="C45" s="52"/>
      <c r="D45" s="61"/>
      <c r="E45" s="61"/>
    </row>
    <row r="46" spans="1:5" ht="15.75">
      <c r="A46" s="52" t="s">
        <v>120</v>
      </c>
      <c r="B46" s="52" t="s">
        <v>84</v>
      </c>
      <c r="C46" s="61" t="s">
        <v>49</v>
      </c>
      <c r="D46" s="61">
        <v>107.3</v>
      </c>
      <c r="E46" s="61">
        <v>107.3</v>
      </c>
    </row>
    <row r="47" spans="1:5" ht="15.75">
      <c r="A47" s="52" t="s">
        <v>121</v>
      </c>
      <c r="B47" s="52" t="s">
        <v>136</v>
      </c>
      <c r="C47" s="61" t="s">
        <v>49</v>
      </c>
      <c r="D47" s="61">
        <v>104.2</v>
      </c>
      <c r="E47" s="61">
        <v>104.2</v>
      </c>
    </row>
    <row r="48" spans="1:5" ht="15.75">
      <c r="A48" s="52" t="s">
        <v>122</v>
      </c>
      <c r="B48" s="52" t="s">
        <v>137</v>
      </c>
      <c r="C48" s="61" t="s">
        <v>49</v>
      </c>
      <c r="D48" s="61">
        <v>105.4</v>
      </c>
      <c r="E48" s="61">
        <v>105.4</v>
      </c>
    </row>
  </sheetData>
  <sheetProtection/>
  <mergeCells count="10">
    <mergeCell ref="B10:E10"/>
    <mergeCell ref="C2:E2"/>
    <mergeCell ref="A3:E3"/>
    <mergeCell ref="B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workbookViewId="0" topLeftCell="A2">
      <selection activeCell="I16" sqref="I16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57"/>
      <c r="B2" s="57"/>
      <c r="C2" s="94" t="s">
        <v>128</v>
      </c>
      <c r="D2" s="94"/>
      <c r="E2" s="94"/>
    </row>
    <row r="3" spans="1:4" ht="18.75">
      <c r="A3" s="20"/>
      <c r="B3" s="20"/>
      <c r="C3" s="21"/>
      <c r="D3" s="21"/>
    </row>
    <row r="4" spans="1:7" ht="75.75" customHeight="1">
      <c r="A4" s="93" t="s">
        <v>129</v>
      </c>
      <c r="B4" s="93"/>
      <c r="C4" s="93"/>
      <c r="D4" s="93"/>
      <c r="E4" s="93"/>
      <c r="G4" s="46" t="s">
        <v>82</v>
      </c>
    </row>
    <row r="5" spans="1:4" ht="17.25" customHeight="1">
      <c r="A5" s="22"/>
      <c r="B5" s="22"/>
      <c r="C5" s="22"/>
      <c r="D5" s="22"/>
    </row>
    <row r="6" ht="16.5" customHeight="1">
      <c r="E6" s="23" t="s">
        <v>23</v>
      </c>
    </row>
    <row r="7" spans="1:5" ht="17.25" customHeight="1">
      <c r="A7" s="92" t="s">
        <v>24</v>
      </c>
      <c r="B7" s="92" t="s">
        <v>0</v>
      </c>
      <c r="C7" s="92" t="s">
        <v>73</v>
      </c>
      <c r="D7" s="92"/>
      <c r="E7" s="92"/>
    </row>
    <row r="8" spans="1:5" ht="82.5" customHeight="1">
      <c r="A8" s="92"/>
      <c r="B8" s="92"/>
      <c r="C8" s="24" t="s">
        <v>59</v>
      </c>
      <c r="D8" s="24" t="s">
        <v>21</v>
      </c>
      <c r="E8" s="25" t="s">
        <v>22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21.75" customHeight="1">
      <c r="A10" s="27">
        <v>1</v>
      </c>
      <c r="B10" s="28" t="s">
        <v>4</v>
      </c>
      <c r="C10" s="71">
        <v>420103.237597025</v>
      </c>
      <c r="D10" s="71">
        <v>416361.8602126335</v>
      </c>
      <c r="E10" s="71">
        <f aca="true" t="shared" si="0" ref="E10:E16">C10-D10</f>
        <v>3741.377384391497</v>
      </c>
    </row>
    <row r="11" spans="1:5" ht="20.25" customHeight="1">
      <c r="A11" s="30">
        <v>2</v>
      </c>
      <c r="B11" s="29" t="s">
        <v>6</v>
      </c>
      <c r="C11" s="69">
        <v>281722.73839680507</v>
      </c>
      <c r="D11" s="69">
        <v>244401.16538720802</v>
      </c>
      <c r="E11" s="71">
        <f t="shared" si="0"/>
        <v>37321.57300959705</v>
      </c>
    </row>
    <row r="12" spans="1:5" ht="23.25" customHeight="1">
      <c r="A12" s="30">
        <v>3</v>
      </c>
      <c r="B12" s="29" t="s">
        <v>60</v>
      </c>
      <c r="C12" s="69">
        <v>27073.376878161278</v>
      </c>
      <c r="D12" s="69">
        <v>26944.30509656</v>
      </c>
      <c r="E12" s="71">
        <f t="shared" si="0"/>
        <v>129.0717816012766</v>
      </c>
    </row>
    <row r="13" spans="1:5" ht="31.5">
      <c r="A13" s="30">
        <v>4</v>
      </c>
      <c r="B13" s="28" t="s">
        <v>10</v>
      </c>
      <c r="C13" s="69">
        <v>5262.032534166461</v>
      </c>
      <c r="D13" s="69">
        <v>5262.032534166461</v>
      </c>
      <c r="E13" s="71">
        <f t="shared" si="0"/>
        <v>0</v>
      </c>
    </row>
    <row r="14" spans="1:5" ht="47.25">
      <c r="A14" s="30">
        <v>5</v>
      </c>
      <c r="B14" s="28" t="s">
        <v>61</v>
      </c>
      <c r="C14" s="69">
        <v>8927.065437106967</v>
      </c>
      <c r="D14" s="70">
        <v>8927.065437106967</v>
      </c>
      <c r="E14" s="71">
        <f t="shared" si="0"/>
        <v>0</v>
      </c>
    </row>
    <row r="15" spans="1:5" ht="47.25">
      <c r="A15" s="30">
        <v>6</v>
      </c>
      <c r="B15" s="28" t="s">
        <v>74</v>
      </c>
      <c r="C15" s="69">
        <v>120938.20138836616</v>
      </c>
      <c r="D15" s="70">
        <v>120938.20138836616</v>
      </c>
      <c r="E15" s="71">
        <f t="shared" si="0"/>
        <v>0</v>
      </c>
    </row>
    <row r="16" spans="1:5" ht="31.5">
      <c r="A16" s="30">
        <v>7</v>
      </c>
      <c r="B16" s="28" t="s">
        <v>75</v>
      </c>
      <c r="C16" s="69">
        <v>33817.96</v>
      </c>
      <c r="D16" s="69">
        <v>33817.96</v>
      </c>
      <c r="E16" s="71">
        <f t="shared" si="0"/>
        <v>0</v>
      </c>
    </row>
    <row r="17" spans="1:5" ht="19.5" customHeight="1">
      <c r="A17" s="51">
        <v>8</v>
      </c>
      <c r="B17" s="28" t="s">
        <v>62</v>
      </c>
      <c r="C17" s="69">
        <f>SUM(C10:C16)</f>
        <v>897844.612231631</v>
      </c>
      <c r="D17" s="69">
        <f>SUM(D10:D16)</f>
        <v>856652.5900560411</v>
      </c>
      <c r="E17" s="69">
        <f>SUM(E10:E16)</f>
        <v>41192.022175589824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view="pageBreakPreview" zoomScale="60" workbookViewId="0" topLeftCell="A2">
      <selection activeCell="J8" sqref="J8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57"/>
      <c r="B2" s="57"/>
      <c r="C2" s="94" t="s">
        <v>140</v>
      </c>
      <c r="D2" s="94"/>
      <c r="E2" s="94"/>
    </row>
    <row r="3" spans="1:4" ht="18.75">
      <c r="A3" s="20"/>
      <c r="B3" s="20"/>
      <c r="C3" s="21"/>
      <c r="D3" s="21"/>
    </row>
    <row r="4" spans="1:7" ht="75.75" customHeight="1">
      <c r="A4" s="93" t="s">
        <v>154</v>
      </c>
      <c r="B4" s="93"/>
      <c r="C4" s="93"/>
      <c r="D4" s="93"/>
      <c r="E4" s="93"/>
      <c r="G4" s="46" t="s">
        <v>82</v>
      </c>
    </row>
    <row r="5" spans="1:4" ht="17.25" customHeight="1">
      <c r="A5" s="22"/>
      <c r="B5" s="22"/>
      <c r="C5" s="22"/>
      <c r="D5" s="22"/>
    </row>
    <row r="6" ht="16.5" customHeight="1">
      <c r="E6" s="23" t="s">
        <v>23</v>
      </c>
    </row>
    <row r="7" spans="1:5" ht="17.25" customHeight="1">
      <c r="A7" s="92" t="s">
        <v>24</v>
      </c>
      <c r="B7" s="92" t="s">
        <v>0</v>
      </c>
      <c r="C7" s="92" t="s">
        <v>73</v>
      </c>
      <c r="D7" s="92"/>
      <c r="E7" s="92"/>
    </row>
    <row r="8" spans="1:5" ht="91.5" customHeight="1">
      <c r="A8" s="92"/>
      <c r="B8" s="92"/>
      <c r="C8" s="24" t="s">
        <v>59</v>
      </c>
      <c r="D8" s="24" t="s">
        <v>21</v>
      </c>
      <c r="E8" s="25" t="s">
        <v>22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8" customHeight="1">
      <c r="A10" s="25"/>
      <c r="B10" s="95" t="s">
        <v>156</v>
      </c>
      <c r="C10" s="96"/>
      <c r="D10" s="96"/>
      <c r="E10" s="97"/>
    </row>
    <row r="11" spans="1:5" ht="21.75" customHeight="1">
      <c r="A11" s="27">
        <v>1</v>
      </c>
      <c r="B11" s="28" t="s">
        <v>4</v>
      </c>
      <c r="C11" s="71">
        <v>489354.44773719227</v>
      </c>
      <c r="D11" s="71">
        <v>489354.44773719227</v>
      </c>
      <c r="E11" s="71">
        <f aca="true" t="shared" si="0" ref="E11:E17">C11-D11</f>
        <v>0</v>
      </c>
    </row>
    <row r="12" spans="1:5" ht="20.25" customHeight="1">
      <c r="A12" s="30">
        <v>2</v>
      </c>
      <c r="B12" s="29" t="s">
        <v>6</v>
      </c>
      <c r="C12" s="69">
        <v>64289.92414647862</v>
      </c>
      <c r="D12" s="69">
        <v>64289.92414647862</v>
      </c>
      <c r="E12" s="71">
        <f t="shared" si="0"/>
        <v>0</v>
      </c>
    </row>
    <row r="13" spans="1:5" ht="23.25" customHeight="1">
      <c r="A13" s="30">
        <v>3</v>
      </c>
      <c r="B13" s="29" t="s">
        <v>60</v>
      </c>
      <c r="C13" s="69"/>
      <c r="D13" s="69"/>
      <c r="E13" s="71">
        <f t="shared" si="0"/>
        <v>0</v>
      </c>
    </row>
    <row r="14" spans="1:5" ht="31.5">
      <c r="A14" s="30">
        <v>4</v>
      </c>
      <c r="B14" s="28" t="s">
        <v>10</v>
      </c>
      <c r="C14" s="69">
        <v>3056.905861647779</v>
      </c>
      <c r="D14" s="69">
        <v>3056.905861647779</v>
      </c>
      <c r="E14" s="71">
        <f t="shared" si="0"/>
        <v>0</v>
      </c>
    </row>
    <row r="15" spans="1:5" ht="47.25">
      <c r="A15" s="30">
        <v>5</v>
      </c>
      <c r="B15" s="28" t="s">
        <v>61</v>
      </c>
      <c r="C15" s="69">
        <v>17130.904954681344</v>
      </c>
      <c r="D15" s="70">
        <v>17130.904954681344</v>
      </c>
      <c r="E15" s="71">
        <f t="shared" si="0"/>
        <v>0</v>
      </c>
    </row>
    <row r="16" spans="1:5" ht="47.25">
      <c r="A16" s="30">
        <v>6</v>
      </c>
      <c r="B16" s="28" t="s">
        <v>74</v>
      </c>
      <c r="C16" s="69">
        <v>70239.9</v>
      </c>
      <c r="D16" s="70">
        <v>70239.9</v>
      </c>
      <c r="E16" s="71">
        <f t="shared" si="0"/>
        <v>0</v>
      </c>
    </row>
    <row r="17" spans="1:5" ht="31.5">
      <c r="A17" s="30">
        <v>7</v>
      </c>
      <c r="B17" s="28" t="s">
        <v>75</v>
      </c>
      <c r="C17" s="69">
        <v>9688.22</v>
      </c>
      <c r="D17" s="69">
        <v>9688.22</v>
      </c>
      <c r="E17" s="71">
        <f t="shared" si="0"/>
        <v>0</v>
      </c>
    </row>
    <row r="18" spans="1:5" ht="21" customHeight="1">
      <c r="A18" s="51">
        <v>8</v>
      </c>
      <c r="B18" s="28" t="s">
        <v>62</v>
      </c>
      <c r="C18" s="69">
        <v>653760.3027</v>
      </c>
      <c r="D18" s="69">
        <f>SUM(D11:D17)</f>
        <v>653760.3027</v>
      </c>
      <c r="E18" s="69">
        <f>SUM(E11:E17)</f>
        <v>0</v>
      </c>
    </row>
    <row r="19" spans="1:5" ht="78.75">
      <c r="A19" s="26">
        <v>9</v>
      </c>
      <c r="B19" s="75" t="s">
        <v>141</v>
      </c>
      <c r="C19" s="125">
        <v>41580</v>
      </c>
      <c r="D19" s="125">
        <v>41580</v>
      </c>
      <c r="E19" s="69">
        <f>SUM(E12:E18)</f>
        <v>0</v>
      </c>
    </row>
    <row r="20" spans="1:5" ht="30.75" customHeight="1">
      <c r="A20" s="26">
        <v>10</v>
      </c>
      <c r="B20" s="74" t="s">
        <v>16</v>
      </c>
      <c r="C20" s="126">
        <v>695340.3027</v>
      </c>
      <c r="D20" s="126">
        <f>D18+D19</f>
        <v>695340.3027</v>
      </c>
      <c r="E20" s="69">
        <f>SUM(E13:E19)</f>
        <v>0</v>
      </c>
    </row>
  </sheetData>
  <sheetProtection/>
  <mergeCells count="6">
    <mergeCell ref="C2:E2"/>
    <mergeCell ref="A4:E4"/>
    <mergeCell ref="A7:A8"/>
    <mergeCell ref="B7:B8"/>
    <mergeCell ref="C7:E7"/>
    <mergeCell ref="B10:E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view="pageBreakPreview" zoomScale="60" workbookViewId="0" topLeftCell="A2">
      <selection activeCell="A4" sqref="A4:E4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57"/>
      <c r="B2" s="57"/>
      <c r="C2" s="94" t="s">
        <v>143</v>
      </c>
      <c r="D2" s="94"/>
      <c r="E2" s="94"/>
    </row>
    <row r="3" spans="1:4" ht="18.75">
      <c r="A3" s="20"/>
      <c r="B3" s="20"/>
      <c r="C3" s="21"/>
      <c r="D3" s="21"/>
    </row>
    <row r="4" spans="1:7" ht="75.75" customHeight="1">
      <c r="A4" s="93" t="s">
        <v>155</v>
      </c>
      <c r="B4" s="93"/>
      <c r="C4" s="93"/>
      <c r="D4" s="93"/>
      <c r="E4" s="93"/>
      <c r="G4" s="46" t="s">
        <v>82</v>
      </c>
    </row>
    <row r="5" spans="1:4" ht="17.25" customHeight="1">
      <c r="A5" s="22"/>
      <c r="B5" s="22"/>
      <c r="C5" s="22"/>
      <c r="D5" s="22"/>
    </row>
    <row r="6" ht="16.5" customHeight="1">
      <c r="E6" s="23" t="s">
        <v>23</v>
      </c>
    </row>
    <row r="7" spans="1:5" ht="17.25" customHeight="1">
      <c r="A7" s="92" t="s">
        <v>24</v>
      </c>
      <c r="B7" s="92" t="s">
        <v>0</v>
      </c>
      <c r="C7" s="92" t="s">
        <v>73</v>
      </c>
      <c r="D7" s="92"/>
      <c r="E7" s="92"/>
    </row>
    <row r="8" spans="1:5" ht="87.75" customHeight="1">
      <c r="A8" s="92"/>
      <c r="B8" s="92"/>
      <c r="C8" s="24" t="s">
        <v>59</v>
      </c>
      <c r="D8" s="24" t="s">
        <v>21</v>
      </c>
      <c r="E8" s="25" t="s">
        <v>22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8" customHeight="1">
      <c r="A10" s="25"/>
      <c r="B10" s="95" t="s">
        <v>158</v>
      </c>
      <c r="C10" s="96"/>
      <c r="D10" s="96"/>
      <c r="E10" s="97"/>
    </row>
    <row r="11" spans="1:5" ht="21.75" customHeight="1">
      <c r="A11" s="27">
        <v>1</v>
      </c>
      <c r="B11" s="28" t="s">
        <v>4</v>
      </c>
      <c r="C11" s="71">
        <v>65163.49612361617</v>
      </c>
      <c r="D11" s="71">
        <v>65163.49612361617</v>
      </c>
      <c r="E11" s="71">
        <f aca="true" t="shared" si="0" ref="E11:E17">C11-D11</f>
        <v>0</v>
      </c>
    </row>
    <row r="12" spans="1:5" ht="20.25" customHeight="1">
      <c r="A12" s="30">
        <v>2</v>
      </c>
      <c r="B12" s="29" t="s">
        <v>6</v>
      </c>
      <c r="C12" s="69">
        <v>8451.939999999999</v>
      </c>
      <c r="D12" s="69">
        <v>8451.939999999999</v>
      </c>
      <c r="E12" s="71">
        <f t="shared" si="0"/>
        <v>0</v>
      </c>
    </row>
    <row r="13" spans="1:5" ht="23.25" customHeight="1">
      <c r="A13" s="30">
        <v>3</v>
      </c>
      <c r="B13" s="29" t="s">
        <v>60</v>
      </c>
      <c r="C13" s="69"/>
      <c r="D13" s="69"/>
      <c r="E13" s="71">
        <f t="shared" si="0"/>
        <v>0</v>
      </c>
    </row>
    <row r="14" spans="1:5" ht="31.5">
      <c r="A14" s="30">
        <v>4</v>
      </c>
      <c r="B14" s="28" t="s">
        <v>10</v>
      </c>
      <c r="C14" s="69">
        <v>830.05</v>
      </c>
      <c r="D14" s="69">
        <v>830.05</v>
      </c>
      <c r="E14" s="71">
        <f t="shared" si="0"/>
        <v>0</v>
      </c>
    </row>
    <row r="15" spans="1:5" ht="47.25">
      <c r="A15" s="30">
        <v>5</v>
      </c>
      <c r="B15" s="28" t="s">
        <v>61</v>
      </c>
      <c r="C15" s="69">
        <v>83.86000000000001</v>
      </c>
      <c r="D15" s="70">
        <v>83.86000000000001</v>
      </c>
      <c r="E15" s="71">
        <f t="shared" si="0"/>
        <v>0</v>
      </c>
    </row>
    <row r="16" spans="1:5" ht="47.25">
      <c r="A16" s="30">
        <v>6</v>
      </c>
      <c r="B16" s="28" t="s">
        <v>74</v>
      </c>
      <c r="C16" s="69">
        <v>2589.13</v>
      </c>
      <c r="D16" s="70">
        <v>2589.13</v>
      </c>
      <c r="E16" s="71">
        <f t="shared" si="0"/>
        <v>0</v>
      </c>
    </row>
    <row r="17" spans="1:5" ht="31.5">
      <c r="A17" s="30">
        <v>7</v>
      </c>
      <c r="B17" s="28" t="s">
        <v>75</v>
      </c>
      <c r="C17" s="69">
        <v>2632.44</v>
      </c>
      <c r="D17" s="69">
        <v>2632.44</v>
      </c>
      <c r="E17" s="71">
        <f t="shared" si="0"/>
        <v>0</v>
      </c>
    </row>
    <row r="18" spans="1:5" ht="21" customHeight="1">
      <c r="A18" s="51">
        <v>8</v>
      </c>
      <c r="B18" s="28" t="s">
        <v>62</v>
      </c>
      <c r="C18" s="69">
        <v>79750.91612361617</v>
      </c>
      <c r="D18" s="69">
        <v>79750.91612361617</v>
      </c>
      <c r="E18" s="69">
        <f>SUM(E11:E17)</f>
        <v>0</v>
      </c>
    </row>
    <row r="19" spans="1:5" ht="78.75">
      <c r="A19" s="26">
        <v>9</v>
      </c>
      <c r="B19" s="75" t="s">
        <v>141</v>
      </c>
      <c r="C19" s="26">
        <v>7127</v>
      </c>
      <c r="D19" s="76">
        <v>7127</v>
      </c>
      <c r="E19" s="69">
        <f>SUM(E12:E18)</f>
        <v>0</v>
      </c>
    </row>
    <row r="20" spans="1:5" ht="32.25" customHeight="1">
      <c r="A20" s="26">
        <v>10</v>
      </c>
      <c r="B20" s="74" t="s">
        <v>16</v>
      </c>
      <c r="C20" s="76">
        <v>86877.91612361617</v>
      </c>
      <c r="D20" s="76">
        <f>D18+D19</f>
        <v>86877.91612361617</v>
      </c>
      <c r="E20" s="69">
        <f>SUM(E13:E19)</f>
        <v>0</v>
      </c>
    </row>
  </sheetData>
  <sheetProtection/>
  <mergeCells count="6">
    <mergeCell ref="C2:E2"/>
    <mergeCell ref="A4:E4"/>
    <mergeCell ref="A7:A8"/>
    <mergeCell ref="B7:B8"/>
    <mergeCell ref="C7:E7"/>
    <mergeCell ref="B10:E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F18" sqref="F17:F1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59"/>
      <c r="B2" s="59"/>
      <c r="C2" s="98" t="s">
        <v>144</v>
      </c>
      <c r="D2" s="98"/>
      <c r="E2" s="98"/>
    </row>
    <row r="3" spans="1:5" ht="18.75">
      <c r="A3" s="6"/>
      <c r="B3" s="6"/>
      <c r="C3" s="6"/>
      <c r="D3" s="6"/>
      <c r="E3" s="7"/>
    </row>
    <row r="4" spans="1:5" ht="92.25" customHeight="1">
      <c r="A4" s="98" t="s">
        <v>145</v>
      </c>
      <c r="B4" s="98"/>
      <c r="C4" s="98"/>
      <c r="D4" s="98"/>
      <c r="E4" s="98"/>
    </row>
    <row r="5" spans="1:8" ht="18.75">
      <c r="A5" s="13"/>
      <c r="B5" s="13"/>
      <c r="C5" s="13"/>
      <c r="D5" s="13"/>
      <c r="E5" s="13"/>
      <c r="F5" s="12"/>
      <c r="G5" s="12"/>
      <c r="H5" s="12"/>
    </row>
    <row r="6" spans="1:5" ht="19.5" customHeight="1">
      <c r="A6" s="99" t="s">
        <v>24</v>
      </c>
      <c r="B6" s="99" t="s">
        <v>25</v>
      </c>
      <c r="C6" s="101" t="s">
        <v>76</v>
      </c>
      <c r="D6" s="102"/>
      <c r="E6" s="103"/>
    </row>
    <row r="7" spans="1:5" ht="63.75" customHeight="1">
      <c r="A7" s="100"/>
      <c r="B7" s="100"/>
      <c r="C7" s="8" t="s">
        <v>26</v>
      </c>
      <c r="D7" s="8" t="s">
        <v>21</v>
      </c>
      <c r="E7" s="68" t="s">
        <v>22</v>
      </c>
    </row>
    <row r="8" spans="1:5" s="9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s="9" customFormat="1" ht="15.75">
      <c r="A9" s="8"/>
      <c r="B9" s="61" t="s">
        <v>127</v>
      </c>
      <c r="C9" s="8"/>
      <c r="D9" s="8"/>
      <c r="E9" s="8"/>
    </row>
    <row r="10" spans="1:5" ht="94.5">
      <c r="A10" s="8" t="s">
        <v>27</v>
      </c>
      <c r="B10" s="2" t="s">
        <v>28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5</v>
      </c>
      <c r="B11" s="4" t="s">
        <v>18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19</v>
      </c>
      <c r="C12" s="3">
        <v>0</v>
      </c>
      <c r="D12" s="3">
        <v>0</v>
      </c>
      <c r="E12" s="10">
        <f t="shared" si="0"/>
        <v>0</v>
      </c>
    </row>
    <row r="13" spans="1:5" ht="18.75" customHeight="1">
      <c r="A13" s="8">
        <v>4</v>
      </c>
      <c r="B13" s="11" t="s">
        <v>20</v>
      </c>
      <c r="C13" s="10">
        <v>19055.93</v>
      </c>
      <c r="D13" s="10">
        <v>19055.93</v>
      </c>
      <c r="E13" s="10">
        <f t="shared" si="0"/>
        <v>0</v>
      </c>
    </row>
    <row r="14" spans="1:5" ht="22.5" customHeight="1">
      <c r="A14" s="8" t="s">
        <v>11</v>
      </c>
      <c r="B14" s="11" t="s">
        <v>29</v>
      </c>
      <c r="C14" s="10">
        <f>C13</f>
        <v>19055.93</v>
      </c>
      <c r="D14" s="10">
        <f>D13</f>
        <v>19055.93</v>
      </c>
      <c r="E14" s="10">
        <f t="shared" si="0"/>
        <v>0</v>
      </c>
    </row>
    <row r="15" spans="1:5" ht="41.25" customHeight="1">
      <c r="A15" s="8" t="s">
        <v>12</v>
      </c>
      <c r="B15" s="11" t="s">
        <v>77</v>
      </c>
      <c r="C15" s="10">
        <v>7772.36</v>
      </c>
      <c r="D15" s="10">
        <v>7772.36</v>
      </c>
      <c r="E15" s="10">
        <f t="shared" si="0"/>
        <v>0</v>
      </c>
    </row>
    <row r="16" spans="1:5" ht="30" customHeight="1">
      <c r="A16" s="8" t="s">
        <v>13</v>
      </c>
      <c r="B16" s="2" t="s">
        <v>17</v>
      </c>
      <c r="C16" s="10">
        <f>C14+C15</f>
        <v>26828.29</v>
      </c>
      <c r="D16" s="10">
        <f>D14+D15</f>
        <v>26828.29</v>
      </c>
      <c r="E16" s="10">
        <f>SUM(E10:E15)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I14" sqref="I1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59"/>
      <c r="B2" s="59"/>
      <c r="C2" s="98" t="s">
        <v>146</v>
      </c>
      <c r="D2" s="98"/>
      <c r="E2" s="98"/>
    </row>
    <row r="3" spans="1:5" ht="18.75">
      <c r="A3" s="6"/>
      <c r="B3" s="6"/>
      <c r="C3" s="6"/>
      <c r="D3" s="6"/>
      <c r="E3" s="7"/>
    </row>
    <row r="4" spans="1:5" ht="92.25" customHeight="1">
      <c r="A4" s="98" t="s">
        <v>145</v>
      </c>
      <c r="B4" s="98"/>
      <c r="C4" s="98"/>
      <c r="D4" s="98"/>
      <c r="E4" s="98"/>
    </row>
    <row r="5" spans="1:8" ht="18.75">
      <c r="A5" s="13"/>
      <c r="B5" s="13"/>
      <c r="C5" s="13"/>
      <c r="D5" s="13"/>
      <c r="E5" s="13"/>
      <c r="F5" s="12"/>
      <c r="G5" s="12"/>
      <c r="H5" s="12"/>
    </row>
    <row r="6" spans="1:5" ht="19.5" customHeight="1">
      <c r="A6" s="99" t="s">
        <v>24</v>
      </c>
      <c r="B6" s="99" t="s">
        <v>25</v>
      </c>
      <c r="C6" s="101" t="s">
        <v>76</v>
      </c>
      <c r="D6" s="102"/>
      <c r="E6" s="103"/>
    </row>
    <row r="7" spans="1:5" ht="69.75" customHeight="1">
      <c r="A7" s="100"/>
      <c r="B7" s="100"/>
      <c r="C7" s="8" t="s">
        <v>26</v>
      </c>
      <c r="D7" s="8" t="s">
        <v>21</v>
      </c>
      <c r="E7" s="68" t="s">
        <v>22</v>
      </c>
    </row>
    <row r="8" spans="1:5" s="9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s="9" customFormat="1" ht="15.75">
      <c r="A9" s="8"/>
      <c r="B9" s="82" t="s">
        <v>162</v>
      </c>
      <c r="C9" s="83"/>
      <c r="D9" s="83"/>
      <c r="E9" s="84"/>
    </row>
    <row r="10" spans="1:5" ht="94.5">
      <c r="A10" s="8" t="s">
        <v>27</v>
      </c>
      <c r="B10" s="2" t="s">
        <v>28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5</v>
      </c>
      <c r="B11" s="4" t="s">
        <v>18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19</v>
      </c>
      <c r="C12" s="3">
        <v>0</v>
      </c>
      <c r="D12" s="3">
        <v>0</v>
      </c>
      <c r="E12" s="10">
        <f t="shared" si="0"/>
        <v>0</v>
      </c>
    </row>
    <row r="13" spans="1:5" ht="18.75" customHeight="1">
      <c r="A13" s="8">
        <v>4</v>
      </c>
      <c r="B13" s="11" t="s">
        <v>20</v>
      </c>
      <c r="C13" s="10">
        <v>1885.3</v>
      </c>
      <c r="D13" s="10">
        <v>1885.3</v>
      </c>
      <c r="E13" s="10">
        <f t="shared" si="0"/>
        <v>0</v>
      </c>
    </row>
    <row r="14" spans="1:5" ht="22.5" customHeight="1">
      <c r="A14" s="8" t="s">
        <v>11</v>
      </c>
      <c r="B14" s="11" t="s">
        <v>29</v>
      </c>
      <c r="C14" s="10">
        <f>C13</f>
        <v>1885.3</v>
      </c>
      <c r="D14" s="10">
        <f>D13</f>
        <v>1885.3</v>
      </c>
      <c r="E14" s="10">
        <f t="shared" si="0"/>
        <v>0</v>
      </c>
    </row>
    <row r="15" spans="1:5" ht="41.25" customHeight="1">
      <c r="A15" s="8" t="s">
        <v>12</v>
      </c>
      <c r="B15" s="11" t="s">
        <v>77</v>
      </c>
      <c r="C15" s="10">
        <v>5345.56</v>
      </c>
      <c r="D15" s="10">
        <v>5345.56</v>
      </c>
      <c r="E15" s="10">
        <f t="shared" si="0"/>
        <v>0</v>
      </c>
    </row>
    <row r="16" spans="1:5" ht="30" customHeight="1">
      <c r="A16" s="8" t="s">
        <v>13</v>
      </c>
      <c r="B16" s="2" t="s">
        <v>17</v>
      </c>
      <c r="C16" s="10">
        <f>C14+C15</f>
        <v>7230.860000000001</v>
      </c>
      <c r="D16" s="10">
        <f>D14+D15</f>
        <v>7230.860000000001</v>
      </c>
      <c r="E16" s="10">
        <f>SUM(E10:E15)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59"/>
      <c r="B2" s="59"/>
      <c r="C2" s="98" t="s">
        <v>147</v>
      </c>
      <c r="D2" s="98"/>
      <c r="E2" s="98"/>
    </row>
    <row r="3" spans="1:5" ht="18.75">
      <c r="A3" s="6"/>
      <c r="B3" s="6"/>
      <c r="C3" s="6"/>
      <c r="D3" s="6"/>
      <c r="E3" s="7"/>
    </row>
    <row r="4" spans="1:5" ht="92.25" customHeight="1">
      <c r="A4" s="98" t="s">
        <v>145</v>
      </c>
      <c r="B4" s="98"/>
      <c r="C4" s="98"/>
      <c r="D4" s="98"/>
      <c r="E4" s="98"/>
    </row>
    <row r="5" spans="1:8" ht="18.75">
      <c r="A5" s="13"/>
      <c r="B5" s="13"/>
      <c r="C5" s="13"/>
      <c r="D5" s="13"/>
      <c r="E5" s="13"/>
      <c r="F5" s="12"/>
      <c r="G5" s="12"/>
      <c r="H5" s="12"/>
    </row>
    <row r="6" spans="1:5" ht="19.5" customHeight="1">
      <c r="A6" s="99" t="s">
        <v>24</v>
      </c>
      <c r="B6" s="99" t="s">
        <v>25</v>
      </c>
      <c r="C6" s="101" t="s">
        <v>76</v>
      </c>
      <c r="D6" s="102"/>
      <c r="E6" s="103"/>
    </row>
    <row r="7" spans="1:5" ht="63.75" customHeight="1">
      <c r="A7" s="100"/>
      <c r="B7" s="100"/>
      <c r="C7" s="8" t="s">
        <v>26</v>
      </c>
      <c r="D7" s="8" t="s">
        <v>21</v>
      </c>
      <c r="E7" s="68" t="s">
        <v>22</v>
      </c>
    </row>
    <row r="8" spans="1:5" s="9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s="9" customFormat="1" ht="26.25" customHeight="1">
      <c r="A9" s="8"/>
      <c r="B9" s="82" t="s">
        <v>160</v>
      </c>
      <c r="C9" s="83"/>
      <c r="D9" s="83"/>
      <c r="E9" s="84"/>
    </row>
    <row r="10" spans="1:5" ht="94.5">
      <c r="A10" s="8" t="s">
        <v>27</v>
      </c>
      <c r="B10" s="2" t="s">
        <v>28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5</v>
      </c>
      <c r="B11" s="4" t="s">
        <v>18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9</v>
      </c>
      <c r="B12" s="4" t="s">
        <v>19</v>
      </c>
      <c r="C12" s="3">
        <v>0</v>
      </c>
      <c r="D12" s="3">
        <v>0</v>
      </c>
      <c r="E12" s="10">
        <f t="shared" si="0"/>
        <v>0</v>
      </c>
    </row>
    <row r="13" spans="1:5" ht="18.75" customHeight="1">
      <c r="A13" s="8">
        <v>4</v>
      </c>
      <c r="B13" s="11" t="s">
        <v>20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11</v>
      </c>
      <c r="B14" s="11" t="s">
        <v>29</v>
      </c>
      <c r="C14" s="10">
        <v>0</v>
      </c>
      <c r="D14" s="10">
        <v>0</v>
      </c>
      <c r="E14" s="10">
        <f t="shared" si="0"/>
        <v>0</v>
      </c>
    </row>
    <row r="15" spans="1:5" ht="41.25" customHeight="1">
      <c r="A15" s="8" t="s">
        <v>12</v>
      </c>
      <c r="B15" s="77" t="s">
        <v>148</v>
      </c>
      <c r="C15" s="10">
        <v>293.23</v>
      </c>
      <c r="D15" s="10">
        <v>293.23</v>
      </c>
      <c r="E15" s="10">
        <f t="shared" si="0"/>
        <v>0</v>
      </c>
    </row>
    <row r="16" spans="1:5" ht="30" customHeight="1">
      <c r="A16" s="8" t="s">
        <v>13</v>
      </c>
      <c r="B16" s="2" t="s">
        <v>17</v>
      </c>
      <c r="C16" s="10">
        <f>C14+C15</f>
        <v>293.23</v>
      </c>
      <c r="D16" s="10">
        <f>D14+D15</f>
        <v>293.23</v>
      </c>
      <c r="E16" s="10">
        <f>SUM(E10:E15)</f>
        <v>0</v>
      </c>
    </row>
  </sheetData>
  <sheetProtection/>
  <mergeCells count="6">
    <mergeCell ref="C2:E2"/>
    <mergeCell ref="A4:E4"/>
    <mergeCell ref="A6:A7"/>
    <mergeCell ref="B6:B7"/>
    <mergeCell ref="C6:E6"/>
    <mergeCell ref="B9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2013-12-20T04:52:09Z</cp:lastPrinted>
  <dcterms:created xsi:type="dcterms:W3CDTF">1996-10-08T23:32:33Z</dcterms:created>
  <dcterms:modified xsi:type="dcterms:W3CDTF">2013-12-20T04:52:22Z</dcterms:modified>
  <cp:category/>
  <cp:version/>
  <cp:contentType/>
  <cp:contentStatus/>
</cp:coreProperties>
</file>